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<sst xmlns="http://schemas.openxmlformats.org/spreadsheetml/2006/main" count="552" uniqueCount="121">
  <si>
    <t>Приложение 2 к СанПиН 2.4.5.2409-08</t>
  </si>
  <si>
    <t>День:</t>
  </si>
  <si>
    <t>Неделя:</t>
  </si>
  <si>
    <t>Сезон:</t>
  </si>
  <si>
    <t>Возрастная категория: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</si>
  <si>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</si>
  <si>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</si>
  <si>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</si>
  <si>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</si>
  <si>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</si>
  <si>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</si>
  <si>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</si>
  <si>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</si>
  <si>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</si>
  <si>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</si>
  <si>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</si>
  <si>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</si>
  <si>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</si>
  <si>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</si>
  <si>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</si>
  <si>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</si>
  <si>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</si>
  <si>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</si>
  <si>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</si>
  <si>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Хлеб пшеничный*</t>
  </si>
  <si>
    <t>Хлеб ржано-пшеничный*</t>
  </si>
  <si>
    <t>Какао на молоке сгущенном*</t>
  </si>
  <si>
    <t>Обед</t>
  </si>
  <si>
    <t>Борщ с капустой и картофелем*</t>
  </si>
  <si>
    <t>Гуляш из кур (филе)</t>
  </si>
  <si>
    <t>Каша гречневая рассыпчатая*</t>
  </si>
  <si>
    <t>Компот из сухофруктов*</t>
  </si>
  <si>
    <t>Полдник</t>
  </si>
  <si>
    <t>Сок в ас-те разл.*</t>
  </si>
  <si>
    <t>Примерное меню и пищевая ценность приготовляемых блюд (лист 2)</t>
  </si>
  <si>
    <t>Масло сливочное</t>
  </si>
  <si>
    <t xml:space="preserve">Макаронные изделия  отварные </t>
  </si>
  <si>
    <t>Чай с сахаром*</t>
  </si>
  <si>
    <t>Апельсины</t>
  </si>
  <si>
    <t>Уха с крупой*</t>
  </si>
  <si>
    <t>Плов из говядины</t>
  </si>
  <si>
    <t>Примерное меню и пищевая ценность приготовляемых блюд (лист 3)</t>
  </si>
  <si>
    <t>Омлет натуральный*</t>
  </si>
  <si>
    <t>Щи из свежей капусты с картофелем*</t>
  </si>
  <si>
    <t>Рис отварной</t>
  </si>
  <si>
    <t>Напиток из шиповника*</t>
  </si>
  <si>
    <t>Примерное меню и пищевая ценность приготовляемых блюд (лист 4)</t>
  </si>
  <si>
    <t>Колбаса п/к*</t>
  </si>
  <si>
    <t>Суп-лапша домашняя *</t>
  </si>
  <si>
    <t>Примерное меню и пищевая ценность приготовляемых блюд (лист 5)</t>
  </si>
  <si>
    <t>Сосиски отварные*</t>
  </si>
  <si>
    <t>Яблоки свежие</t>
  </si>
  <si>
    <t>Рассольник Ленинградский*</t>
  </si>
  <si>
    <t>Компот из кураги*</t>
  </si>
  <si>
    <t>Корж детский*</t>
  </si>
  <si>
    <t>Примерное меню и пищевая ценность приготовляемых блюд (лист 6)</t>
  </si>
  <si>
    <t>Хлеб пшеничный</t>
  </si>
  <si>
    <t>Примерное меню и пищевая ценность приготовляемых блюд (лист 7)</t>
  </si>
  <si>
    <t>Примерное меню и пищевая ценность приготовляемых блюд (лист 8)</t>
  </si>
  <si>
    <t>Капуста тушеная*</t>
  </si>
  <si>
    <t>Примерное меню и пищевая ценность приготовляемых блюд (лист 9)</t>
  </si>
  <si>
    <t>Примерное меню и пищевая ценность приготовляемых блюд (лист 10)</t>
  </si>
  <si>
    <t>Масло сливочное*</t>
  </si>
  <si>
    <t>Запеканка творожно-рисовая*</t>
  </si>
  <si>
    <t>итого</t>
  </si>
  <si>
    <t>всего за день</t>
  </si>
  <si>
    <t>фактически</t>
  </si>
  <si>
    <t>150</t>
  </si>
  <si>
    <t>ттк</t>
  </si>
  <si>
    <t>01 - Сборник рецептур блюд и кулинарных изделий для предприятий общественного питания при общеобразовательных школах.</t>
  </si>
  <si>
    <t>Под редакцией Лапшиной. 2004г.</t>
  </si>
  <si>
    <t xml:space="preserve">Примерное  10-дневное меню
</t>
  </si>
  <si>
    <t>Сыр  порциями</t>
  </si>
  <si>
    <t>Каша дружба молочная</t>
  </si>
  <si>
    <t>молоко</t>
  </si>
  <si>
    <t>Груша</t>
  </si>
  <si>
    <t>Рыба, тушенная в томате с овощами**</t>
  </si>
  <si>
    <t>Кефир</t>
  </si>
  <si>
    <t>Котлеты , биточки из птицы</t>
  </si>
  <si>
    <t>Чай с молоком</t>
  </si>
  <si>
    <t>Мандарин</t>
  </si>
  <si>
    <t xml:space="preserve">Сдоба </t>
  </si>
  <si>
    <t xml:space="preserve">Омлет с колбасой </t>
  </si>
  <si>
    <t>Каша пшенная молочная</t>
  </si>
  <si>
    <t>Рожок детский*</t>
  </si>
  <si>
    <t>Тефтели  с/соусом</t>
  </si>
  <si>
    <t>Какао на молоке</t>
  </si>
  <si>
    <t>Чай с молоком *</t>
  </si>
  <si>
    <t>Сдоба</t>
  </si>
  <si>
    <t xml:space="preserve">Зефир </t>
  </si>
  <si>
    <t xml:space="preserve">Сосиски отварные* </t>
  </si>
  <si>
    <t xml:space="preserve">Тефтели  </t>
  </si>
  <si>
    <t>потребность в пищевых веществах согласно СанПин 2.4.5.2409-08 при 3-х раз. Питании 75%</t>
  </si>
  <si>
    <t>Жаркое по-домашнему с курицей</t>
  </si>
  <si>
    <t>Суп картофельный с бобовыми</t>
  </si>
  <si>
    <t>80/50</t>
  </si>
  <si>
    <t>200/25</t>
  </si>
  <si>
    <t>80</t>
  </si>
  <si>
    <t>150/25</t>
  </si>
  <si>
    <t>осенне - зимний,весенне-летний</t>
  </si>
  <si>
    <t>Икра кабачковая (осенне-зимний и весенне-летний период)</t>
  </si>
  <si>
    <t>Огурцы свежие (летне-осенний период)/огурцы соленые (зимне-весенний период)</t>
  </si>
  <si>
    <t>Икра морковная (осенне-зимний и весенне-летний период)</t>
  </si>
  <si>
    <t>Икра свекольная (осенне-зимний и весенне-летний период)</t>
  </si>
  <si>
    <t>свекла отварная (осенне-зимний и весенне-летний период)</t>
  </si>
  <si>
    <t>Горошек консервир.порцион.* (осенне-зимний и весенне-летний период)</t>
  </si>
  <si>
    <t>Горошек консервир.порцион.*(осенне-зимний и весенне-летний период)</t>
  </si>
  <si>
    <t>кукуруза конс. Порцион. (осенне-зимний и весенне-летний период)</t>
  </si>
  <si>
    <t>Картофельное пюре</t>
  </si>
  <si>
    <t>Каша гречневая рассыпчатая</t>
  </si>
  <si>
    <t>Котлеты , биточки с/с шк</t>
  </si>
  <si>
    <t>Макаронные изделия отварные</t>
  </si>
  <si>
    <t>Котлета Рыбная с/с шк</t>
  </si>
  <si>
    <t>Пряник/печенье</t>
  </si>
  <si>
    <t>Чай с лимоном</t>
  </si>
  <si>
    <t>кофейный напиток</t>
  </si>
  <si>
    <t>7-10лет</t>
  </si>
  <si>
    <t xml:space="preserve">Котлеты,биточки с/с </t>
  </si>
  <si>
    <t>Коктейль молочный</t>
  </si>
  <si>
    <t>Коктель молочный</t>
  </si>
  <si>
    <t>Компот из изюма*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</si>
</sst>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%"/>
  </numFmts>
  <fonts count="38">
    <font>
      <sz val="8"/>
      <name val="Arial"/>
      <family val="2"/>
    </font>
    <font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3" fillId="0" borderId="0" xfId="0" applyNumberFormat="1" applyFont="1" applyAlignment="1">
      <alignment horizontal="right"/>
    </xf>
    <xf numFmtId="1" fontId="0" fillId="0" borderId="0" xfId="0" applyNumberForma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1" fontId="0" fillId="0" borderId="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center" vertical="top"/>
    </xf>
    <xf numFmtId="172" fontId="3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1" fontId="0" fillId="0" borderId="10" xfId="0" applyNumberFormat="1" applyBorder="1" applyAlignment="1">
      <alignment horizontal="center" vertical="top"/>
    </xf>
    <xf numFmtId="2" fontId="0" fillId="0" borderId="10" xfId="0" applyNumberFormat="1" applyBorder="1" applyAlignment="1">
      <alignment horizontal="center" vertical="top"/>
    </xf>
    <xf numFmtId="2" fontId="0" fillId="0" borderId="11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10" fontId="0" fillId="0" borderId="0" xfId="0" applyNumberFormat="1" applyAlignment="1">
      <alignment horizontal="left"/>
    </xf>
    <xf numFmtId="17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1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indent="1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368"/>
  <sheetViews>
    <sheetView tabSelected="1" zoomScalePageLayoutView="0" workbookViewId="0" topLeftCell="A273">
      <selection activeCell="A255" sqref="A255:P290"/>
    </sheetView>
  </sheetViews>
  <sheetFormatPr defaultColWidth="10.66015625" defaultRowHeight="11.25"/>
  <cols>
    <col min="1" max="1" width="8" style="1" customWidth="1"/>
    <col min="2" max="2" width="16.33203125" style="1" customWidth="1"/>
    <col min="3" max="3" width="14.66015625" style="1" customWidth="1"/>
    <col min="4" max="4" width="9.83203125" style="1" customWidth="1"/>
    <col min="5" max="5" width="9.33203125" style="1" customWidth="1"/>
    <col min="6" max="6" width="8.33203125" style="1" customWidth="1"/>
    <col min="7" max="7" width="8.5" style="1" customWidth="1"/>
    <col min="8" max="8" width="11" style="1" customWidth="1"/>
    <col min="9" max="9" width="8.16015625" style="1" customWidth="1"/>
    <col min="10" max="10" width="7.83203125" style="1" customWidth="1"/>
    <col min="11" max="11" width="8" style="1" customWidth="1"/>
    <col min="12" max="12" width="5.5" style="1" hidden="1" customWidth="1"/>
    <col min="13" max="13" width="8.33203125" style="1" customWidth="1"/>
    <col min="14" max="14" width="8" style="1" customWidth="1"/>
    <col min="15" max="15" width="8.16015625" style="1" customWidth="1"/>
    <col min="16" max="16" width="9.33203125" style="1" customWidth="1"/>
  </cols>
  <sheetData>
    <row r="1" spans="1:16" s="2" customFormat="1" ht="11.25" customHeight="1">
      <c r="A1" s="33">
        <v>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ht="11.25">
      <c r="P2" s="3" t="s">
        <v>0</v>
      </c>
    </row>
    <row r="3" spans="1:16" ht="31.5" customHeight="1">
      <c r="A3" s="34" t="s">
        <v>71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5" spans="2:3" ht="11.25">
      <c r="B5" s="4" t="s">
        <v>1</v>
      </c>
      <c r="C5" s="5">
        <v>1</v>
      </c>
    </row>
    <row r="6" s="1" customFormat="1" ht="5.25" customHeight="1"/>
    <row r="7" spans="2:3" ht="11.25">
      <c r="B7" s="4" t="s">
        <v>2</v>
      </c>
      <c r="C7" s="5">
        <v>1</v>
      </c>
    </row>
    <row r="8" s="1" customFormat="1" ht="5.25" customHeight="1"/>
    <row r="9" spans="2:5" ht="11.25">
      <c r="B9" s="4" t="s">
        <v>3</v>
      </c>
      <c r="C9" s="42" t="s">
        <v>99</v>
      </c>
      <c r="D9" s="43"/>
      <c r="E9" s="43"/>
    </row>
    <row r="10" s="1" customFormat="1" ht="5.25" customHeight="1"/>
    <row r="11" spans="2:16" ht="11.25">
      <c r="B11" s="4" t="s">
        <v>4</v>
      </c>
      <c r="C11" s="26" t="s">
        <v>116</v>
      </c>
      <c r="E11" s="24"/>
      <c r="F11" s="24"/>
      <c r="G11" s="25"/>
      <c r="H11" s="24"/>
      <c r="I11" s="24"/>
      <c r="J11" s="25"/>
      <c r="K11" s="25"/>
      <c r="M11" s="25"/>
      <c r="N11" s="25"/>
      <c r="O11" s="25"/>
      <c r="P11" s="25"/>
    </row>
    <row r="13" spans="1:16" ht="21.75" customHeight="1">
      <c r="A13" s="36" t="s">
        <v>5</v>
      </c>
      <c r="B13" s="36" t="s">
        <v>6</v>
      </c>
      <c r="C13" s="36"/>
      <c r="D13" s="36" t="s">
        <v>7</v>
      </c>
      <c r="E13" s="36" t="s">
        <v>8</v>
      </c>
      <c r="F13" s="36"/>
      <c r="G13" s="36"/>
      <c r="H13" s="36" t="s">
        <v>9</v>
      </c>
      <c r="I13" s="36" t="s">
        <v>10</v>
      </c>
      <c r="J13" s="36"/>
      <c r="K13" s="36"/>
      <c r="L13" s="36"/>
      <c r="M13" s="36" t="s">
        <v>11</v>
      </c>
      <c r="N13" s="36"/>
      <c r="O13" s="36"/>
      <c r="P13" s="36"/>
    </row>
    <row r="14" spans="1:16" ht="21" customHeight="1">
      <c r="A14" s="36"/>
      <c r="B14" s="36"/>
      <c r="C14" s="36"/>
      <c r="D14" s="36"/>
      <c r="E14" s="6" t="s">
        <v>12</v>
      </c>
      <c r="F14" s="6" t="s">
        <v>13</v>
      </c>
      <c r="G14" s="6" t="s">
        <v>14</v>
      </c>
      <c r="H14" s="36"/>
      <c r="I14" s="6" t="s">
        <v>15</v>
      </c>
      <c r="J14" s="6" t="s">
        <v>16</v>
      </c>
      <c r="K14" s="6" t="s">
        <v>17</v>
      </c>
      <c r="L14" s="6" t="s">
        <v>18</v>
      </c>
      <c r="M14" s="6" t="s">
        <v>19</v>
      </c>
      <c r="N14" s="6" t="s">
        <v>20</v>
      </c>
      <c r="O14" s="6" t="s">
        <v>21</v>
      </c>
      <c r="P14" s="6" t="s">
        <v>22</v>
      </c>
    </row>
    <row r="15" spans="1:16" ht="11.25">
      <c r="A15" s="7">
        <v>1</v>
      </c>
      <c r="B15" s="37">
        <v>2</v>
      </c>
      <c r="C15" s="37"/>
      <c r="D15" s="7">
        <v>3</v>
      </c>
      <c r="E15" s="7">
        <v>4</v>
      </c>
      <c r="F15" s="7">
        <v>5</v>
      </c>
      <c r="G15" s="7">
        <v>6</v>
      </c>
      <c r="H15" s="7">
        <v>7</v>
      </c>
      <c r="I15" s="7">
        <v>8</v>
      </c>
      <c r="J15" s="7">
        <v>9</v>
      </c>
      <c r="K15" s="7">
        <v>10</v>
      </c>
      <c r="L15" s="7">
        <v>11</v>
      </c>
      <c r="M15" s="7">
        <v>12</v>
      </c>
      <c r="N15" s="7">
        <v>13</v>
      </c>
      <c r="O15" s="7">
        <v>14</v>
      </c>
      <c r="P15" s="7">
        <v>15</v>
      </c>
    </row>
    <row r="16" spans="1:16" ht="11.25">
      <c r="A16" s="38" t="s">
        <v>23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1:16" ht="11.25" customHeight="1">
      <c r="A17" s="8">
        <v>97</v>
      </c>
      <c r="B17" s="39" t="s">
        <v>72</v>
      </c>
      <c r="C17" s="40"/>
      <c r="D17" s="8">
        <v>30</v>
      </c>
      <c r="E17" s="10">
        <v>4.7908</v>
      </c>
      <c r="F17" s="10">
        <v>6.131118</v>
      </c>
      <c r="G17" s="10">
        <v>27.727038999999998</v>
      </c>
      <c r="H17" s="10">
        <v>56.7361</v>
      </c>
      <c r="I17" s="10">
        <v>0.007713899999999999</v>
      </c>
      <c r="J17" s="10">
        <v>0.017999940000000002</v>
      </c>
      <c r="K17" s="10">
        <v>0.0700002</v>
      </c>
      <c r="L17" s="10">
        <v>0.1</v>
      </c>
      <c r="M17" s="10">
        <v>107.708725</v>
      </c>
      <c r="N17" s="10">
        <v>131.08381</v>
      </c>
      <c r="O17" s="10">
        <v>18.3749265</v>
      </c>
      <c r="P17" s="10">
        <v>0.33882239999999997</v>
      </c>
    </row>
    <row r="18" spans="1:16" ht="11.25" customHeight="1">
      <c r="A18" s="8">
        <v>302</v>
      </c>
      <c r="B18" s="39" t="s">
        <v>73</v>
      </c>
      <c r="C18" s="40"/>
      <c r="D18" s="8">
        <v>150</v>
      </c>
      <c r="E18" s="10">
        <v>5.6463</v>
      </c>
      <c r="F18" s="10">
        <v>6.09677</v>
      </c>
      <c r="G18" s="10">
        <v>29.563845999999995</v>
      </c>
      <c r="H18" s="10">
        <v>195.58796</v>
      </c>
      <c r="I18" s="10">
        <v>0.137136</v>
      </c>
      <c r="J18" s="10">
        <v>0.34285600000000005</v>
      </c>
      <c r="K18" s="10">
        <v>0</v>
      </c>
      <c r="L18" s="10"/>
      <c r="M18" s="10">
        <v>88.7703228</v>
      </c>
      <c r="N18" s="10">
        <v>117.33376</v>
      </c>
      <c r="O18" s="10">
        <v>26.66656</v>
      </c>
      <c r="P18" s="10">
        <v>0.9882319999999999</v>
      </c>
    </row>
    <row r="19" spans="1:16" ht="11.25" customHeight="1">
      <c r="A19" s="18" t="s">
        <v>68</v>
      </c>
      <c r="B19" s="40" t="s">
        <v>24</v>
      </c>
      <c r="C19" s="40"/>
      <c r="D19" s="8">
        <v>40</v>
      </c>
      <c r="E19" s="10">
        <v>4.1064</v>
      </c>
      <c r="F19" s="10">
        <v>1.20218</v>
      </c>
      <c r="G19" s="10">
        <v>13.732318999999999</v>
      </c>
      <c r="H19" s="10">
        <v>137.7258</v>
      </c>
      <c r="I19" s="10">
        <v>0.08571000000000001</v>
      </c>
      <c r="J19" s="10">
        <v>0</v>
      </c>
      <c r="K19" s="10">
        <v>0</v>
      </c>
      <c r="L19" s="10"/>
      <c r="M19" s="10">
        <v>24.75009</v>
      </c>
      <c r="N19" s="10">
        <v>19.341737000000002</v>
      </c>
      <c r="O19" s="10">
        <v>3.33332</v>
      </c>
      <c r="P19" s="10">
        <v>0.21176399999999998</v>
      </c>
    </row>
    <row r="20" spans="1:16" ht="11.25" customHeight="1">
      <c r="A20" s="8">
        <v>694.01</v>
      </c>
      <c r="B20" s="39" t="s">
        <v>86</v>
      </c>
      <c r="C20" s="40"/>
      <c r="D20" s="8">
        <v>200</v>
      </c>
      <c r="E20" s="10">
        <v>4.491375000000001</v>
      </c>
      <c r="F20" s="10">
        <v>6.285684000000001</v>
      </c>
      <c r="G20" s="10">
        <v>4.460817</v>
      </c>
      <c r="H20" s="10">
        <v>165.61744</v>
      </c>
      <c r="I20" s="10">
        <v>0.068568</v>
      </c>
      <c r="J20" s="10">
        <v>9.8399672</v>
      </c>
      <c r="K20" s="10">
        <v>0.1011114</v>
      </c>
      <c r="L20" s="10"/>
      <c r="M20" s="10">
        <v>37.8126375</v>
      </c>
      <c r="N20" s="10">
        <v>132.18381399999998</v>
      </c>
      <c r="O20" s="10">
        <v>9.2582963</v>
      </c>
      <c r="P20" s="10">
        <v>0.6564684</v>
      </c>
    </row>
    <row r="21" spans="1:16" ht="11.25" customHeight="1">
      <c r="A21" s="18" t="s">
        <v>68</v>
      </c>
      <c r="B21" s="40" t="s">
        <v>51</v>
      </c>
      <c r="C21" s="40"/>
      <c r="D21" s="8">
        <v>100</v>
      </c>
      <c r="E21" s="10">
        <v>0.24809499999999998</v>
      </c>
      <c r="F21" s="10">
        <v>0</v>
      </c>
      <c r="G21" s="10">
        <v>8.3006183</v>
      </c>
      <c r="H21" s="10">
        <v>31.477708000000003</v>
      </c>
      <c r="I21" s="10">
        <v>0</v>
      </c>
      <c r="J21" s="10">
        <v>4.7828412</v>
      </c>
      <c r="K21" s="10">
        <v>0</v>
      </c>
      <c r="L21" s="10">
        <v>0.2</v>
      </c>
      <c r="M21" s="10">
        <v>16.2067256</v>
      </c>
      <c r="N21" s="10">
        <v>12.2008777</v>
      </c>
      <c r="O21" s="10">
        <v>4.8749804999999995</v>
      </c>
      <c r="P21" s="10">
        <v>0.7905856</v>
      </c>
    </row>
    <row r="22" spans="1:16" ht="11.25" customHeight="1">
      <c r="A22" s="10"/>
      <c r="B22" s="13" t="s">
        <v>64</v>
      </c>
      <c r="C22" s="9"/>
      <c r="D22" s="8"/>
      <c r="E22" s="16">
        <f>SUM(E17:E21)</f>
        <v>19.282970000000002</v>
      </c>
      <c r="F22" s="16">
        <f aca="true" t="shared" si="0" ref="F22:P22">SUM(F17:F21)</f>
        <v>19.715752000000002</v>
      </c>
      <c r="G22" s="16">
        <f t="shared" si="0"/>
        <v>83.7846393</v>
      </c>
      <c r="H22" s="16">
        <f t="shared" si="0"/>
        <v>587.145008</v>
      </c>
      <c r="I22" s="16">
        <f t="shared" si="0"/>
        <v>0.2991279</v>
      </c>
      <c r="J22" s="16">
        <f t="shared" si="0"/>
        <v>14.98366434</v>
      </c>
      <c r="K22" s="16">
        <f t="shared" si="0"/>
        <v>0.1711116</v>
      </c>
      <c r="L22" s="16">
        <f t="shared" si="0"/>
        <v>0.30000000000000004</v>
      </c>
      <c r="M22" s="16">
        <f t="shared" si="0"/>
        <v>275.24850089999995</v>
      </c>
      <c r="N22" s="16">
        <f t="shared" si="0"/>
        <v>412.1439987</v>
      </c>
      <c r="O22" s="16">
        <f t="shared" si="0"/>
        <v>62.5080833</v>
      </c>
      <c r="P22" s="16">
        <f t="shared" si="0"/>
        <v>2.9858724</v>
      </c>
    </row>
    <row r="23" spans="1:16" ht="11.25">
      <c r="A23" s="38" t="s">
        <v>27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ht="24" customHeight="1">
      <c r="A24" s="8">
        <v>101</v>
      </c>
      <c r="B24" s="39" t="s">
        <v>100</v>
      </c>
      <c r="C24" s="40"/>
      <c r="D24" s="8">
        <v>60</v>
      </c>
      <c r="E24" s="10">
        <v>1.711</v>
      </c>
      <c r="F24" s="10">
        <v>3.220125</v>
      </c>
      <c r="G24" s="10">
        <v>10.933375</v>
      </c>
      <c r="H24" s="10">
        <v>31.512356</v>
      </c>
      <c r="I24" s="10">
        <v>0.017142</v>
      </c>
      <c r="J24" s="10">
        <v>5.99998</v>
      </c>
      <c r="K24" s="10">
        <v>0</v>
      </c>
      <c r="L24" s="10">
        <v>3.1</v>
      </c>
      <c r="M24" s="10">
        <v>55.916869999999996</v>
      </c>
      <c r="N24" s="10">
        <v>88.91699</v>
      </c>
      <c r="O24" s="10">
        <v>12.49995</v>
      </c>
      <c r="P24" s="10">
        <v>0.49411599999999994</v>
      </c>
    </row>
    <row r="25" spans="1:16" ht="11.25" customHeight="1">
      <c r="A25" s="8">
        <v>110</v>
      </c>
      <c r="B25" s="40" t="s">
        <v>28</v>
      </c>
      <c r="C25" s="40"/>
      <c r="D25" s="8">
        <v>200</v>
      </c>
      <c r="E25" s="10">
        <v>1.668225</v>
      </c>
      <c r="F25" s="10">
        <v>3.0741460000000003</v>
      </c>
      <c r="G25" s="10">
        <v>11.458177</v>
      </c>
      <c r="H25" s="10">
        <v>81.11963</v>
      </c>
      <c r="I25" s="10">
        <v>0.042855000000000004</v>
      </c>
      <c r="J25" s="10">
        <v>6.479978399999999</v>
      </c>
      <c r="K25" s="10">
        <v>0.10888920000000002</v>
      </c>
      <c r="L25" s="10"/>
      <c r="M25" s="10">
        <v>45.9801672</v>
      </c>
      <c r="N25" s="10">
        <v>157.208905</v>
      </c>
      <c r="O25" s="10">
        <v>12.8082821</v>
      </c>
      <c r="P25" s="10">
        <v>0.7976443999999999</v>
      </c>
    </row>
    <row r="26" spans="1:16" ht="11.25" customHeight="1">
      <c r="A26" s="8">
        <v>437.01</v>
      </c>
      <c r="B26" s="40" t="s">
        <v>29</v>
      </c>
      <c r="C26" s="40"/>
      <c r="D26" s="17" t="s">
        <v>67</v>
      </c>
      <c r="E26" s="10">
        <v>9.44472</v>
      </c>
      <c r="F26" s="10">
        <v>13.05224</v>
      </c>
      <c r="G26" s="10">
        <v>7.347227999999999</v>
      </c>
      <c r="H26" s="10">
        <v>264.502832</v>
      </c>
      <c r="I26" s="10">
        <v>0.017142</v>
      </c>
      <c r="J26" s="10">
        <v>4.5256992</v>
      </c>
      <c r="K26" s="10">
        <v>0.0933336</v>
      </c>
      <c r="L26" s="10"/>
      <c r="M26" s="10">
        <v>47.8318406</v>
      </c>
      <c r="N26" s="10">
        <v>108.900396</v>
      </c>
      <c r="O26" s="10">
        <v>29.916546999999998</v>
      </c>
      <c r="P26" s="10">
        <v>0.952938</v>
      </c>
    </row>
    <row r="27" spans="1:16" ht="11.25" customHeight="1">
      <c r="A27" s="8">
        <v>332</v>
      </c>
      <c r="B27" s="39" t="s">
        <v>111</v>
      </c>
      <c r="C27" s="40"/>
      <c r="D27" s="8">
        <v>150</v>
      </c>
      <c r="E27" s="10">
        <v>6.3307</v>
      </c>
      <c r="F27" s="10">
        <v>2.91958</v>
      </c>
      <c r="G27" s="10">
        <v>33.5523412</v>
      </c>
      <c r="H27" s="10">
        <v>98.92004</v>
      </c>
      <c r="I27" s="10">
        <v>0.025713</v>
      </c>
      <c r="J27" s="10">
        <v>1.799994</v>
      </c>
      <c r="K27" s="10">
        <v>0.0077778000000000005</v>
      </c>
      <c r="L27" s="10"/>
      <c r="M27" s="10">
        <v>116.69209099999999</v>
      </c>
      <c r="N27" s="10">
        <v>152.8822226</v>
      </c>
      <c r="O27" s="10">
        <v>16.083269</v>
      </c>
      <c r="P27" s="10">
        <v>0.9811731999999999</v>
      </c>
    </row>
    <row r="28" spans="1:16" ht="11.25" customHeight="1">
      <c r="A28" s="18" t="s">
        <v>68</v>
      </c>
      <c r="B28" s="40" t="s">
        <v>24</v>
      </c>
      <c r="C28" s="40"/>
      <c r="D28" s="8">
        <v>50</v>
      </c>
      <c r="E28" s="10">
        <v>3.7642000000000007</v>
      </c>
      <c r="F28" s="10">
        <v>2.74784</v>
      </c>
      <c r="G28" s="10">
        <v>19.067806</v>
      </c>
      <c r="H28" s="10">
        <v>163.88503999999998</v>
      </c>
      <c r="I28" s="10">
        <v>0.137136</v>
      </c>
      <c r="J28" s="10">
        <v>0</v>
      </c>
      <c r="K28" s="10">
        <v>0</v>
      </c>
      <c r="L28" s="10"/>
      <c r="M28" s="10">
        <v>66.00024</v>
      </c>
      <c r="N28" s="10">
        <v>4.216682</v>
      </c>
      <c r="O28" s="10">
        <v>7.2166378</v>
      </c>
      <c r="P28" s="10">
        <v>0.564704</v>
      </c>
    </row>
    <row r="29" spans="1:16" ht="11.25" customHeight="1">
      <c r="A29" s="18" t="s">
        <v>68</v>
      </c>
      <c r="B29" s="40" t="s">
        <v>25</v>
      </c>
      <c r="C29" s="40"/>
      <c r="D29" s="8">
        <v>50</v>
      </c>
      <c r="E29" s="10">
        <v>3.8497500000000002</v>
      </c>
      <c r="F29" s="10">
        <v>2.679144</v>
      </c>
      <c r="G29" s="10">
        <v>16.443796</v>
      </c>
      <c r="H29" s="10">
        <v>108.53486</v>
      </c>
      <c r="I29" s="10">
        <v>0.154278</v>
      </c>
      <c r="J29" s="10">
        <v>0</v>
      </c>
      <c r="K29" s="10">
        <v>0</v>
      </c>
      <c r="L29" s="10"/>
      <c r="M29" s="10">
        <v>37.9409713</v>
      </c>
      <c r="N29" s="10">
        <v>8.3141969</v>
      </c>
      <c r="O29" s="10">
        <v>1.1749953</v>
      </c>
      <c r="P29" s="10">
        <v>0.1976464</v>
      </c>
    </row>
    <row r="30" spans="1:16" ht="11.25" customHeight="1">
      <c r="A30" s="8">
        <v>639.01</v>
      </c>
      <c r="B30" s="40" t="s">
        <v>31</v>
      </c>
      <c r="C30" s="40"/>
      <c r="D30" s="8">
        <v>200</v>
      </c>
      <c r="E30" s="10">
        <v>0.16254500000000002</v>
      </c>
      <c r="F30" s="10">
        <v>0</v>
      </c>
      <c r="G30" s="10">
        <v>18.4467903</v>
      </c>
      <c r="H30" s="10">
        <v>74.034114</v>
      </c>
      <c r="I30" s="10">
        <v>0.025713</v>
      </c>
      <c r="J30" s="10">
        <v>2.2114212</v>
      </c>
      <c r="K30" s="10">
        <v>0.03888900000000001</v>
      </c>
      <c r="L30" s="10"/>
      <c r="M30" s="10">
        <v>14.5842197</v>
      </c>
      <c r="N30" s="10">
        <v>57.108540999999995</v>
      </c>
      <c r="O30" s="10">
        <v>8.083300999999999</v>
      </c>
      <c r="P30" s="10">
        <v>0.20470519999999998</v>
      </c>
    </row>
    <row r="31" spans="1:16" ht="11.25" customHeight="1">
      <c r="A31" s="10"/>
      <c r="B31" s="13" t="s">
        <v>64</v>
      </c>
      <c r="C31" s="9"/>
      <c r="D31" s="8"/>
      <c r="E31" s="16">
        <f>SUM(E24:E30)</f>
        <v>26.931140000000006</v>
      </c>
      <c r="F31" s="16">
        <f aca="true" t="shared" si="1" ref="F31:P31">SUM(F24:F30)</f>
        <v>27.693075</v>
      </c>
      <c r="G31" s="16">
        <f t="shared" si="1"/>
        <v>117.2495135</v>
      </c>
      <c r="H31" s="16">
        <f t="shared" si="1"/>
        <v>822.508872</v>
      </c>
      <c r="I31" s="16">
        <f t="shared" si="1"/>
        <v>0.419979</v>
      </c>
      <c r="J31" s="16">
        <f t="shared" si="1"/>
        <v>21.0170728</v>
      </c>
      <c r="K31" s="16">
        <f t="shared" si="1"/>
        <v>0.24888960000000004</v>
      </c>
      <c r="L31" s="16">
        <f t="shared" si="1"/>
        <v>3.1</v>
      </c>
      <c r="M31" s="16">
        <f t="shared" si="1"/>
        <v>384.9463998</v>
      </c>
      <c r="N31" s="16">
        <f t="shared" si="1"/>
        <v>577.5479334999999</v>
      </c>
      <c r="O31" s="16">
        <f t="shared" si="1"/>
        <v>87.78298219999999</v>
      </c>
      <c r="P31" s="16">
        <f t="shared" si="1"/>
        <v>4.1929272</v>
      </c>
    </row>
    <row r="32" spans="1:16" ht="11.25">
      <c r="A32" s="38" t="s">
        <v>32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8" ht="11.25" customHeight="1">
      <c r="A33" s="19" t="s">
        <v>68</v>
      </c>
      <c r="B33" s="39" t="s">
        <v>81</v>
      </c>
      <c r="C33" s="40"/>
      <c r="D33" s="8">
        <v>50</v>
      </c>
      <c r="E33" s="19">
        <v>11.266934999999998</v>
      </c>
      <c r="F33" s="10">
        <v>11.8371795</v>
      </c>
      <c r="G33" s="10">
        <v>30.569716500000002</v>
      </c>
      <c r="H33" s="10">
        <v>277.127697</v>
      </c>
      <c r="I33" s="10">
        <v>0.1671345</v>
      </c>
      <c r="J33" s="10">
        <v>8.9871129</v>
      </c>
      <c r="K33" s="10">
        <v>0.0933336</v>
      </c>
      <c r="L33" s="10">
        <v>0</v>
      </c>
      <c r="M33" s="10">
        <v>156.79182015</v>
      </c>
      <c r="N33" s="10">
        <v>247.11589859999998</v>
      </c>
      <c r="O33" s="10">
        <v>33.7248651</v>
      </c>
      <c r="P33" s="10">
        <v>1.3658778</v>
      </c>
      <c r="Q33" s="20"/>
      <c r="R33" s="21"/>
    </row>
    <row r="34" spans="1:16" ht="11.25" customHeight="1">
      <c r="A34" s="8">
        <v>665</v>
      </c>
      <c r="B34" s="40" t="s">
        <v>37</v>
      </c>
      <c r="C34" s="40"/>
      <c r="D34" s="8">
        <v>200</v>
      </c>
      <c r="E34" s="10">
        <v>0.25665000000000004</v>
      </c>
      <c r="F34" s="10">
        <v>0</v>
      </c>
      <c r="G34" s="10">
        <v>19.680075</v>
      </c>
      <c r="H34" s="10">
        <v>75.3594</v>
      </c>
      <c r="I34" s="10">
        <v>0</v>
      </c>
      <c r="J34" s="10">
        <v>0</v>
      </c>
      <c r="K34" s="10">
        <v>0</v>
      </c>
      <c r="L34" s="10">
        <v>0</v>
      </c>
      <c r="M34" s="10">
        <v>8.25003</v>
      </c>
      <c r="N34" s="10">
        <v>0.5500020000000001</v>
      </c>
      <c r="O34" s="10">
        <v>3.749985</v>
      </c>
      <c r="P34" s="10">
        <v>0.423528</v>
      </c>
    </row>
    <row r="35" spans="1:16" ht="11.25" customHeight="1">
      <c r="A35" s="11"/>
      <c r="B35" s="13" t="s">
        <v>64</v>
      </c>
      <c r="C35" s="13"/>
      <c r="D35" s="14"/>
      <c r="E35" s="16">
        <f>SUM(E33:E34)</f>
        <v>11.523584999999999</v>
      </c>
      <c r="F35" s="16">
        <f aca="true" t="shared" si="2" ref="F35:P35">SUM(F33:F34)</f>
        <v>11.8371795</v>
      </c>
      <c r="G35" s="16">
        <f t="shared" si="2"/>
        <v>50.2497915</v>
      </c>
      <c r="H35" s="16">
        <f t="shared" si="2"/>
        <v>352.487097</v>
      </c>
      <c r="I35" s="16">
        <f t="shared" si="2"/>
        <v>0.1671345</v>
      </c>
      <c r="J35" s="16">
        <v>6.98</v>
      </c>
      <c r="K35" s="16">
        <f t="shared" si="2"/>
        <v>0.0933336</v>
      </c>
      <c r="L35" s="16">
        <f t="shared" si="2"/>
        <v>0</v>
      </c>
      <c r="M35" s="16">
        <f t="shared" si="2"/>
        <v>165.04185015000002</v>
      </c>
      <c r="N35" s="16">
        <f t="shared" si="2"/>
        <v>247.6659006</v>
      </c>
      <c r="O35" s="16">
        <f t="shared" si="2"/>
        <v>37.474850100000005</v>
      </c>
      <c r="P35" s="16">
        <f t="shared" si="2"/>
        <v>1.7894058</v>
      </c>
    </row>
    <row r="36" spans="1:16" ht="11.25" customHeight="1">
      <c r="A36" s="11"/>
      <c r="B36" s="13" t="s">
        <v>65</v>
      </c>
      <c r="C36" s="13"/>
      <c r="D36" s="14"/>
      <c r="E36" s="16">
        <f>E22+E31+E35</f>
        <v>57.737695</v>
      </c>
      <c r="F36" s="16">
        <f aca="true" t="shared" si="3" ref="F36:P36">F22+F31+F35</f>
        <v>59.2460065</v>
      </c>
      <c r="G36" s="16">
        <f t="shared" si="3"/>
        <v>251.28394430000003</v>
      </c>
      <c r="H36" s="16">
        <f t="shared" si="3"/>
        <v>1762.1409769999998</v>
      </c>
      <c r="I36" s="16">
        <f t="shared" si="3"/>
        <v>0.8862414</v>
      </c>
      <c r="J36" s="16">
        <f>J22+J31+J35</f>
        <v>42.98073714</v>
      </c>
      <c r="K36" s="16">
        <f t="shared" si="3"/>
        <v>0.5133348000000001</v>
      </c>
      <c r="L36" s="16">
        <f t="shared" si="3"/>
        <v>3.4000000000000004</v>
      </c>
      <c r="M36" s="16">
        <f t="shared" si="3"/>
        <v>825.2367508499999</v>
      </c>
      <c r="N36" s="16">
        <f t="shared" si="3"/>
        <v>1237.3578327999999</v>
      </c>
      <c r="O36" s="16">
        <f t="shared" si="3"/>
        <v>187.7659156</v>
      </c>
      <c r="P36" s="16">
        <f t="shared" si="3"/>
        <v>8.968205399999999</v>
      </c>
    </row>
    <row r="37" spans="1:16" s="1" customFormat="1" ht="11.2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</row>
    <row r="38" ht="11.25">
      <c r="P38" s="3" t="s">
        <v>0</v>
      </c>
    </row>
    <row r="39" spans="1:16" ht="11.25">
      <c r="A39" s="41" t="s">
        <v>34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1" spans="2:3" ht="11.25">
      <c r="B41" s="4" t="s">
        <v>1</v>
      </c>
      <c r="C41" s="5">
        <v>2</v>
      </c>
    </row>
    <row r="42" s="1" customFormat="1" ht="5.25" customHeight="1"/>
    <row r="43" spans="2:3" ht="11.25">
      <c r="B43" s="4" t="s">
        <v>2</v>
      </c>
      <c r="C43" s="5">
        <v>1</v>
      </c>
    </row>
    <row r="44" s="1" customFormat="1" ht="5.25" customHeight="1"/>
    <row r="45" spans="2:5" ht="11.25">
      <c r="B45" s="4" t="s">
        <v>3</v>
      </c>
      <c r="C45" s="42" t="s">
        <v>99</v>
      </c>
      <c r="D45" s="43"/>
      <c r="E45" s="43"/>
    </row>
    <row r="46" s="1" customFormat="1" ht="5.25" customHeight="1"/>
    <row r="47" spans="2:3" ht="11.25">
      <c r="B47" s="4" t="s">
        <v>4</v>
      </c>
      <c r="C47" s="26" t="s">
        <v>116</v>
      </c>
    </row>
    <row r="49" spans="1:16" ht="21.75" customHeight="1">
      <c r="A49" s="36" t="s">
        <v>5</v>
      </c>
      <c r="B49" s="36" t="s">
        <v>6</v>
      </c>
      <c r="C49" s="36"/>
      <c r="D49" s="36" t="s">
        <v>7</v>
      </c>
      <c r="E49" s="36" t="s">
        <v>8</v>
      </c>
      <c r="F49" s="36"/>
      <c r="G49" s="36"/>
      <c r="H49" s="36" t="s">
        <v>9</v>
      </c>
      <c r="I49" s="36" t="s">
        <v>10</v>
      </c>
      <c r="J49" s="36"/>
      <c r="K49" s="36"/>
      <c r="L49" s="36"/>
      <c r="M49" s="36" t="s">
        <v>11</v>
      </c>
      <c r="N49" s="36"/>
      <c r="O49" s="36"/>
      <c r="P49" s="36"/>
    </row>
    <row r="50" spans="1:16" ht="21" customHeight="1">
      <c r="A50" s="36"/>
      <c r="B50" s="36"/>
      <c r="C50" s="36"/>
      <c r="D50" s="36"/>
      <c r="E50" s="6" t="s">
        <v>12</v>
      </c>
      <c r="F50" s="6" t="s">
        <v>13</v>
      </c>
      <c r="G50" s="6" t="s">
        <v>14</v>
      </c>
      <c r="H50" s="36"/>
      <c r="I50" s="6" t="s">
        <v>15</v>
      </c>
      <c r="J50" s="6" t="s">
        <v>16</v>
      </c>
      <c r="K50" s="6" t="s">
        <v>17</v>
      </c>
      <c r="L50" s="6" t="s">
        <v>18</v>
      </c>
      <c r="M50" s="6" t="s">
        <v>19</v>
      </c>
      <c r="N50" s="6" t="s">
        <v>20</v>
      </c>
      <c r="O50" s="6" t="s">
        <v>21</v>
      </c>
      <c r="P50" s="6" t="s">
        <v>22</v>
      </c>
    </row>
    <row r="51" spans="1:16" ht="11.25">
      <c r="A51" s="7">
        <v>1</v>
      </c>
      <c r="B51" s="37">
        <v>2</v>
      </c>
      <c r="C51" s="37"/>
      <c r="D51" s="7">
        <v>3</v>
      </c>
      <c r="E51" s="7">
        <v>4</v>
      </c>
      <c r="F51" s="7">
        <v>5</v>
      </c>
      <c r="G51" s="7">
        <v>6</v>
      </c>
      <c r="H51" s="7">
        <v>7</v>
      </c>
      <c r="I51" s="7">
        <v>8</v>
      </c>
      <c r="J51" s="7">
        <v>9</v>
      </c>
      <c r="K51" s="7">
        <v>10</v>
      </c>
      <c r="L51" s="7">
        <v>11</v>
      </c>
      <c r="M51" s="7">
        <v>12</v>
      </c>
      <c r="N51" s="7">
        <v>13</v>
      </c>
      <c r="O51" s="7">
        <v>14</v>
      </c>
      <c r="P51" s="7">
        <v>15</v>
      </c>
    </row>
    <row r="52" spans="1:16" ht="11.25">
      <c r="A52" s="38" t="s">
        <v>23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</row>
    <row r="53" spans="1:16" ht="11.25" customHeight="1">
      <c r="A53" s="8">
        <v>96</v>
      </c>
      <c r="B53" s="40" t="s">
        <v>35</v>
      </c>
      <c r="C53" s="40"/>
      <c r="D53" s="8">
        <v>10</v>
      </c>
      <c r="E53" s="10">
        <v>0.025665</v>
      </c>
      <c r="F53" s="10">
        <v>4.791546</v>
      </c>
      <c r="G53" s="10">
        <v>0.0524802</v>
      </c>
      <c r="H53" s="10">
        <v>51.183758000000005</v>
      </c>
      <c r="I53" s="10">
        <v>0</v>
      </c>
      <c r="J53" s="10">
        <v>0</v>
      </c>
      <c r="K53" s="10">
        <v>0.0466668</v>
      </c>
      <c r="L53" s="10">
        <v>0.1</v>
      </c>
      <c r="M53" s="10">
        <v>1.2191711</v>
      </c>
      <c r="N53" s="10">
        <v>3.1533447999999997</v>
      </c>
      <c r="O53" s="10">
        <v>0.333332</v>
      </c>
      <c r="P53" s="10">
        <v>0.141176</v>
      </c>
    </row>
    <row r="54" spans="1:16" ht="11.25" customHeight="1">
      <c r="A54" s="8">
        <v>452</v>
      </c>
      <c r="B54" s="39" t="s">
        <v>110</v>
      </c>
      <c r="C54" s="40"/>
      <c r="D54" s="17" t="s">
        <v>95</v>
      </c>
      <c r="E54" s="10">
        <f>(9.83*100/75)*0.8555</f>
        <v>11.212753333333334</v>
      </c>
      <c r="F54" s="10">
        <v>9.926572</v>
      </c>
      <c r="G54" s="10">
        <v>41.887946299999996</v>
      </c>
      <c r="H54" s="10">
        <v>156.7822</v>
      </c>
      <c r="I54" s="10">
        <v>0.119994</v>
      </c>
      <c r="J54" s="10">
        <v>0.4371414</v>
      </c>
      <c r="K54" s="10">
        <v>0.0933336</v>
      </c>
      <c r="L54" s="10"/>
      <c r="M54" s="10">
        <v>99.80702959999999</v>
      </c>
      <c r="N54" s="10">
        <v>273.9193294</v>
      </c>
      <c r="O54" s="10">
        <v>27.5415565</v>
      </c>
      <c r="P54" s="10">
        <v>1.164702</v>
      </c>
    </row>
    <row r="55" spans="1:16" ht="11.25" customHeight="1">
      <c r="A55" s="8">
        <v>297</v>
      </c>
      <c r="B55" s="40" t="s">
        <v>30</v>
      </c>
      <c r="C55" s="40"/>
      <c r="D55" s="8">
        <v>150</v>
      </c>
      <c r="E55" s="10">
        <v>3.173905</v>
      </c>
      <c r="F55" s="10">
        <v>3.872737</v>
      </c>
      <c r="G55" s="10">
        <v>8.7816868</v>
      </c>
      <c r="H55" s="10">
        <v>173.378592</v>
      </c>
      <c r="I55" s="10">
        <v>0.068568</v>
      </c>
      <c r="J55" s="10">
        <v>0</v>
      </c>
      <c r="K55" s="10">
        <v>0.031111200000000002</v>
      </c>
      <c r="L55" s="10"/>
      <c r="M55" s="10">
        <v>108.6803952</v>
      </c>
      <c r="N55" s="10">
        <v>90.02616069999999</v>
      </c>
      <c r="O55" s="10">
        <v>21.7082465</v>
      </c>
      <c r="P55" s="10">
        <v>1.094114</v>
      </c>
    </row>
    <row r="56" spans="1:16" ht="11.25" customHeight="1">
      <c r="A56" s="18" t="s">
        <v>68</v>
      </c>
      <c r="B56" s="40" t="s">
        <v>24</v>
      </c>
      <c r="C56" s="40"/>
      <c r="D56" s="8">
        <v>40</v>
      </c>
      <c r="E56" s="10">
        <v>4.1064</v>
      </c>
      <c r="F56" s="10">
        <v>1.20218</v>
      </c>
      <c r="G56" s="10">
        <v>13.732318999999999</v>
      </c>
      <c r="H56" s="10">
        <v>137.7258</v>
      </c>
      <c r="I56" s="10">
        <v>0.08571000000000001</v>
      </c>
      <c r="J56" s="10">
        <v>0</v>
      </c>
      <c r="K56" s="10">
        <v>0</v>
      </c>
      <c r="L56" s="10"/>
      <c r="M56" s="10">
        <v>24.75009</v>
      </c>
      <c r="N56" s="10">
        <v>19.341737000000002</v>
      </c>
      <c r="O56" s="10">
        <v>3.33332</v>
      </c>
      <c r="P56" s="10">
        <v>0.21176399999999998</v>
      </c>
    </row>
    <row r="57" spans="1:16" ht="11.25" customHeight="1">
      <c r="A57" s="8">
        <v>685.01</v>
      </c>
      <c r="B57" s="40" t="s">
        <v>37</v>
      </c>
      <c r="C57" s="40"/>
      <c r="D57" s="8">
        <v>200</v>
      </c>
      <c r="E57" s="10">
        <v>0.17110000000000003</v>
      </c>
      <c r="F57" s="10">
        <v>0</v>
      </c>
      <c r="G57" s="10">
        <v>13.120049999999999</v>
      </c>
      <c r="H57" s="10">
        <v>50.239599999999996</v>
      </c>
      <c r="I57" s="10">
        <v>0</v>
      </c>
      <c r="J57" s="10">
        <v>0</v>
      </c>
      <c r="K57" s="10">
        <v>0</v>
      </c>
      <c r="L57" s="10"/>
      <c r="M57" s="10">
        <v>5.50002</v>
      </c>
      <c r="N57" s="10">
        <v>0.366668</v>
      </c>
      <c r="O57" s="10">
        <v>2.49999</v>
      </c>
      <c r="P57" s="10">
        <v>0.282352</v>
      </c>
    </row>
    <row r="58" spans="1:16" ht="11.25" customHeight="1">
      <c r="A58" s="18" t="s">
        <v>68</v>
      </c>
      <c r="B58" s="40" t="s">
        <v>38</v>
      </c>
      <c r="C58" s="40"/>
      <c r="D58" s="8">
        <v>100</v>
      </c>
      <c r="E58" s="10">
        <v>0.5646300000000001</v>
      </c>
      <c r="F58" s="10">
        <v>0</v>
      </c>
      <c r="G58" s="10">
        <v>6.1664235</v>
      </c>
      <c r="H58" s="10">
        <v>18.1902</v>
      </c>
      <c r="I58" s="10">
        <v>0.025713</v>
      </c>
      <c r="J58" s="10">
        <v>14.631379800000001</v>
      </c>
      <c r="K58" s="10">
        <v>0</v>
      </c>
      <c r="L58" s="10">
        <v>0.2</v>
      </c>
      <c r="M58" s="10">
        <v>34.4392919</v>
      </c>
      <c r="N58" s="10">
        <v>25.5109261</v>
      </c>
      <c r="O58" s="10">
        <v>7.0416384999999995</v>
      </c>
      <c r="P58" s="10">
        <v>0.1129408</v>
      </c>
    </row>
    <row r="59" spans="1:16" ht="11.25" customHeight="1">
      <c r="A59" s="8"/>
      <c r="B59" s="13" t="s">
        <v>64</v>
      </c>
      <c r="C59" s="9"/>
      <c r="D59" s="14"/>
      <c r="E59" s="16">
        <f>SUM(E53:E58)</f>
        <v>19.254453333333334</v>
      </c>
      <c r="F59" s="16">
        <f aca="true" t="shared" si="4" ref="F59:P59">SUM(F53:F58)</f>
        <v>19.793035</v>
      </c>
      <c r="G59" s="16">
        <f t="shared" si="4"/>
        <v>83.7409058</v>
      </c>
      <c r="H59" s="16">
        <f t="shared" si="4"/>
        <v>587.50015</v>
      </c>
      <c r="I59" s="16">
        <f t="shared" si="4"/>
        <v>0.299985</v>
      </c>
      <c r="J59" s="16">
        <f t="shared" si="4"/>
        <v>15.068521200000001</v>
      </c>
      <c r="K59" s="16">
        <f t="shared" si="4"/>
        <v>0.1711116</v>
      </c>
      <c r="L59" s="16">
        <f t="shared" si="4"/>
        <v>0.30000000000000004</v>
      </c>
      <c r="M59" s="16">
        <f t="shared" si="4"/>
        <v>274.39599780000003</v>
      </c>
      <c r="N59" s="16">
        <f t="shared" si="4"/>
        <v>412.318166</v>
      </c>
      <c r="O59" s="16">
        <f t="shared" si="4"/>
        <v>62.458083499999994</v>
      </c>
      <c r="P59" s="16">
        <f t="shared" si="4"/>
        <v>3.0070488</v>
      </c>
    </row>
    <row r="60" spans="1:16" ht="11.25">
      <c r="A60" s="38" t="s">
        <v>27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</row>
    <row r="61" spans="1:16" ht="33.75" customHeight="1">
      <c r="A61" s="18" t="s">
        <v>68</v>
      </c>
      <c r="B61" s="39" t="s">
        <v>101</v>
      </c>
      <c r="C61" s="40"/>
      <c r="D61" s="8">
        <v>60</v>
      </c>
      <c r="E61" s="10">
        <v>0.44486000000000003</v>
      </c>
      <c r="F61" s="10">
        <v>0</v>
      </c>
      <c r="G61" s="10">
        <v>1.3294983999999999</v>
      </c>
      <c r="H61" s="10">
        <v>6.84298</v>
      </c>
      <c r="I61" s="10">
        <v>0.017142</v>
      </c>
      <c r="J61" s="10">
        <v>1.6971372</v>
      </c>
      <c r="K61" s="10">
        <v>0</v>
      </c>
      <c r="L61" s="10"/>
      <c r="M61" s="10">
        <v>17.2150626</v>
      </c>
      <c r="N61" s="10">
        <v>69.8685874</v>
      </c>
      <c r="O61" s="10">
        <v>0</v>
      </c>
      <c r="P61" s="10">
        <v>0.1835288</v>
      </c>
    </row>
    <row r="62" spans="1:16" ht="11.25" customHeight="1">
      <c r="A62" s="8">
        <v>181.01</v>
      </c>
      <c r="B62" s="40" t="s">
        <v>39</v>
      </c>
      <c r="C62" s="40"/>
      <c r="D62" s="17" t="s">
        <v>96</v>
      </c>
      <c r="E62" s="10">
        <v>12.23365</v>
      </c>
      <c r="F62" s="10">
        <v>4.276326</v>
      </c>
      <c r="G62" s="10">
        <v>22.1466444</v>
      </c>
      <c r="H62" s="10">
        <v>132.320712</v>
      </c>
      <c r="I62" s="10">
        <v>0.051426</v>
      </c>
      <c r="J62" s="10">
        <v>5.871409</v>
      </c>
      <c r="K62" s="10">
        <v>0.12444480000000001</v>
      </c>
      <c r="L62" s="10"/>
      <c r="M62" s="10">
        <v>47.254338499999996</v>
      </c>
      <c r="N62" s="10">
        <v>176.8898099</v>
      </c>
      <c r="O62" s="10">
        <v>35.083193</v>
      </c>
      <c r="P62" s="10">
        <v>1.8070528</v>
      </c>
    </row>
    <row r="63" spans="1:16" ht="11.25" customHeight="1">
      <c r="A63" s="8">
        <v>443.01</v>
      </c>
      <c r="B63" s="40" t="s">
        <v>40</v>
      </c>
      <c r="C63" s="40"/>
      <c r="D63" s="17" t="s">
        <v>67</v>
      </c>
      <c r="E63" s="10">
        <v>6.4846900000000005</v>
      </c>
      <c r="F63" s="10">
        <v>17.929655999999998</v>
      </c>
      <c r="G63" s="10">
        <v>39.797484999999995</v>
      </c>
      <c r="H63" s="10">
        <v>336.86517999999995</v>
      </c>
      <c r="I63" s="10">
        <v>0.034284</v>
      </c>
      <c r="J63" s="10">
        <v>0.514284</v>
      </c>
      <c r="K63" s="10">
        <v>0.0855558</v>
      </c>
      <c r="L63" s="10"/>
      <c r="M63" s="10">
        <v>202.02490129999998</v>
      </c>
      <c r="N63" s="10">
        <v>261.0859494</v>
      </c>
      <c r="O63" s="10">
        <v>35.916523000000005</v>
      </c>
      <c r="P63" s="10">
        <v>1.2423488</v>
      </c>
    </row>
    <row r="64" spans="1:16" ht="11.25" customHeight="1">
      <c r="A64" s="18" t="s">
        <v>68</v>
      </c>
      <c r="B64" s="40" t="s">
        <v>24</v>
      </c>
      <c r="C64" s="40"/>
      <c r="D64" s="8">
        <v>50</v>
      </c>
      <c r="E64" s="10">
        <v>3.7642000000000007</v>
      </c>
      <c r="F64" s="10">
        <v>2.74784</v>
      </c>
      <c r="G64" s="10">
        <v>19.067806</v>
      </c>
      <c r="H64" s="10">
        <v>163.88503999999998</v>
      </c>
      <c r="I64" s="10">
        <v>0.137136</v>
      </c>
      <c r="J64" s="10">
        <v>0</v>
      </c>
      <c r="K64" s="10">
        <v>0</v>
      </c>
      <c r="L64" s="10"/>
      <c r="M64" s="10">
        <v>66.00024</v>
      </c>
      <c r="N64" s="10">
        <v>4.216682</v>
      </c>
      <c r="O64" s="10">
        <v>7.2166378</v>
      </c>
      <c r="P64" s="10">
        <v>0.564704</v>
      </c>
    </row>
    <row r="65" spans="1:16" ht="11.25" customHeight="1">
      <c r="A65" s="18" t="s">
        <v>68</v>
      </c>
      <c r="B65" s="40" t="s">
        <v>25</v>
      </c>
      <c r="C65" s="40"/>
      <c r="D65" s="8">
        <v>50</v>
      </c>
      <c r="E65" s="10">
        <v>3.8497500000000002</v>
      </c>
      <c r="F65" s="10">
        <v>2.679144</v>
      </c>
      <c r="G65" s="10">
        <v>16.443796</v>
      </c>
      <c r="H65" s="10">
        <v>108.53486</v>
      </c>
      <c r="I65" s="10">
        <v>0.154278</v>
      </c>
      <c r="J65" s="10">
        <v>0</v>
      </c>
      <c r="K65" s="10">
        <v>0</v>
      </c>
      <c r="L65" s="10"/>
      <c r="M65" s="10">
        <v>37.9409713</v>
      </c>
      <c r="N65" s="10">
        <v>8.3141969</v>
      </c>
      <c r="O65" s="10">
        <v>1.1749953</v>
      </c>
      <c r="P65" s="10">
        <v>0.1976464</v>
      </c>
    </row>
    <row r="66" spans="1:16" ht="11.25" customHeight="1">
      <c r="A66" s="8">
        <v>639.01</v>
      </c>
      <c r="B66" s="39" t="s">
        <v>120</v>
      </c>
      <c r="C66" s="40"/>
      <c r="D66" s="8">
        <v>200</v>
      </c>
      <c r="E66" s="10">
        <v>0.16254500000000002</v>
      </c>
      <c r="F66" s="10">
        <v>0</v>
      </c>
      <c r="G66" s="10">
        <v>18.4467903</v>
      </c>
      <c r="H66" s="10">
        <v>74.034114</v>
      </c>
      <c r="I66" s="10">
        <v>0.025713</v>
      </c>
      <c r="J66" s="10">
        <v>12.9085284</v>
      </c>
      <c r="K66" s="10">
        <v>0.03888900000000001</v>
      </c>
      <c r="L66" s="10"/>
      <c r="M66" s="10">
        <v>14.5842197</v>
      </c>
      <c r="N66" s="10">
        <v>57.108540999999995</v>
      </c>
      <c r="O66" s="10">
        <v>8.083300999999999</v>
      </c>
      <c r="P66" s="10">
        <v>0.20470519999999998</v>
      </c>
    </row>
    <row r="67" spans="1:16" ht="11.25" customHeight="1">
      <c r="A67" s="10"/>
      <c r="B67" s="13" t="s">
        <v>64</v>
      </c>
      <c r="C67" s="9"/>
      <c r="D67" s="14"/>
      <c r="E67" s="16">
        <f>SUM(E61:E66)</f>
        <v>26.939695000000007</v>
      </c>
      <c r="F67" s="16">
        <f aca="true" t="shared" si="5" ref="F67:P67">SUM(F61:F66)</f>
        <v>27.632966</v>
      </c>
      <c r="G67" s="16">
        <f t="shared" si="5"/>
        <v>117.2320201</v>
      </c>
      <c r="H67" s="16">
        <f t="shared" si="5"/>
        <v>822.482886</v>
      </c>
      <c r="I67" s="16">
        <f t="shared" si="5"/>
        <v>0.419979</v>
      </c>
      <c r="J67" s="16">
        <f t="shared" si="5"/>
        <v>20.991358599999998</v>
      </c>
      <c r="K67" s="16">
        <f t="shared" si="5"/>
        <v>0.24888960000000002</v>
      </c>
      <c r="L67" s="16">
        <f t="shared" si="5"/>
        <v>0</v>
      </c>
      <c r="M67" s="16">
        <f t="shared" si="5"/>
        <v>385.0197334</v>
      </c>
      <c r="N67" s="16">
        <f t="shared" si="5"/>
        <v>577.4837665999999</v>
      </c>
      <c r="O67" s="16">
        <f t="shared" si="5"/>
        <v>87.47465010000002</v>
      </c>
      <c r="P67" s="16">
        <f t="shared" si="5"/>
        <v>4.199986</v>
      </c>
    </row>
    <row r="68" spans="1:16" ht="11.25">
      <c r="A68" s="38" t="s">
        <v>32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</row>
    <row r="69" spans="1:16" ht="11.25" customHeight="1">
      <c r="A69" s="19" t="s">
        <v>68</v>
      </c>
      <c r="B69" s="39" t="s">
        <v>113</v>
      </c>
      <c r="C69" s="40"/>
      <c r="D69" s="8">
        <v>50</v>
      </c>
      <c r="E69" s="10">
        <v>3.4006125</v>
      </c>
      <c r="F69" s="10">
        <v>3.4648545000000004</v>
      </c>
      <c r="G69" s="10">
        <v>35.01741345</v>
      </c>
      <c r="H69" s="10">
        <v>193.998483</v>
      </c>
      <c r="I69" s="10">
        <v>0.0899955</v>
      </c>
      <c r="J69" s="10">
        <v>8.9742558</v>
      </c>
      <c r="K69" s="10">
        <v>0</v>
      </c>
      <c r="L69" s="10">
        <v>0</v>
      </c>
      <c r="M69" s="10">
        <v>6.1875225</v>
      </c>
      <c r="N69" s="10">
        <v>27.56885025</v>
      </c>
      <c r="O69" s="10">
        <v>12.474950100000001</v>
      </c>
      <c r="P69" s="10">
        <v>0.7517621999999999</v>
      </c>
    </row>
    <row r="70" spans="1:16" ht="11.25" customHeight="1">
      <c r="A70" s="19" t="s">
        <v>68</v>
      </c>
      <c r="B70" s="39" t="s">
        <v>74</v>
      </c>
      <c r="C70" s="40"/>
      <c r="D70" s="8">
        <v>200</v>
      </c>
      <c r="E70" s="10">
        <v>8.212800000000001</v>
      </c>
      <c r="F70" s="10">
        <v>8.372325</v>
      </c>
      <c r="G70" s="10">
        <v>15.219257999999998</v>
      </c>
      <c r="H70" s="10">
        <v>158.5146</v>
      </c>
      <c r="I70" s="10">
        <v>0.077139</v>
      </c>
      <c r="J70" s="10">
        <v>0</v>
      </c>
      <c r="K70" s="10">
        <v>0.1050003</v>
      </c>
      <c r="L70" s="10">
        <v>0</v>
      </c>
      <c r="M70" s="10">
        <v>159.50057999999999</v>
      </c>
      <c r="N70" s="10">
        <v>220.0008</v>
      </c>
      <c r="O70" s="10">
        <v>24.9999</v>
      </c>
      <c r="P70" s="10">
        <v>1.0376436</v>
      </c>
    </row>
    <row r="71" spans="1:16" ht="11.25" customHeight="1">
      <c r="A71" s="11"/>
      <c r="B71" s="13" t="s">
        <v>64</v>
      </c>
      <c r="C71" s="9"/>
      <c r="D71" s="14"/>
      <c r="E71" s="16">
        <f>SUM(E69:E70)</f>
        <v>11.6134125</v>
      </c>
      <c r="F71" s="16">
        <f aca="true" t="shared" si="6" ref="F71:P71">SUM(F69:F70)</f>
        <v>11.837179500000001</v>
      </c>
      <c r="G71" s="16">
        <f t="shared" si="6"/>
        <v>50.236671449999996</v>
      </c>
      <c r="H71" s="16">
        <f t="shared" si="6"/>
        <v>352.513083</v>
      </c>
      <c r="I71" s="16">
        <f t="shared" si="6"/>
        <v>0.16713450000000002</v>
      </c>
      <c r="J71" s="16">
        <f t="shared" si="6"/>
        <v>8.9742558</v>
      </c>
      <c r="K71" s="16">
        <f t="shared" si="6"/>
        <v>0.1050003</v>
      </c>
      <c r="L71" s="16">
        <f t="shared" si="6"/>
        <v>0</v>
      </c>
      <c r="M71" s="16">
        <f t="shared" si="6"/>
        <v>165.68810249999999</v>
      </c>
      <c r="N71" s="16">
        <f t="shared" si="6"/>
        <v>247.56965025</v>
      </c>
      <c r="O71" s="16">
        <f t="shared" si="6"/>
        <v>37.4748501</v>
      </c>
      <c r="P71" s="16">
        <f t="shared" si="6"/>
        <v>1.7894058</v>
      </c>
    </row>
    <row r="72" spans="1:16" ht="11.25" customHeight="1">
      <c r="A72" s="11"/>
      <c r="B72" s="13" t="s">
        <v>65</v>
      </c>
      <c r="C72" s="9"/>
      <c r="D72" s="14"/>
      <c r="E72" s="16">
        <f>E59+E67+E71</f>
        <v>57.80756083333335</v>
      </c>
      <c r="F72" s="16">
        <f aca="true" t="shared" si="7" ref="F72:P72">F59+F67+F71</f>
        <v>59.263180500000004</v>
      </c>
      <c r="G72" s="16">
        <f t="shared" si="7"/>
        <v>251.20959735</v>
      </c>
      <c r="H72" s="16">
        <f t="shared" si="7"/>
        <v>1762.4961190000001</v>
      </c>
      <c r="I72" s="16">
        <f t="shared" si="7"/>
        <v>0.8870985</v>
      </c>
      <c r="J72" s="16">
        <f t="shared" si="7"/>
        <v>45.0341356</v>
      </c>
      <c r="K72" s="16">
        <f t="shared" si="7"/>
        <v>0.5250015</v>
      </c>
      <c r="L72" s="16">
        <f t="shared" si="7"/>
        <v>0.30000000000000004</v>
      </c>
      <c r="M72" s="16">
        <f t="shared" si="7"/>
        <v>825.1038337</v>
      </c>
      <c r="N72" s="16">
        <f t="shared" si="7"/>
        <v>1237.3715828499999</v>
      </c>
      <c r="O72" s="16">
        <f t="shared" si="7"/>
        <v>187.4075837</v>
      </c>
      <c r="P72" s="16">
        <f t="shared" si="7"/>
        <v>8.9964406</v>
      </c>
    </row>
    <row r="73" spans="1:16" s="1" customFormat="1" ht="11.2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</row>
    <row r="74" ht="11.25">
      <c r="P74" s="3" t="s">
        <v>0</v>
      </c>
    </row>
    <row r="75" spans="1:16" ht="11.25">
      <c r="A75" s="41" t="s">
        <v>41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</row>
    <row r="77" spans="2:3" ht="11.25">
      <c r="B77" s="4" t="s">
        <v>1</v>
      </c>
      <c r="C77" s="5">
        <v>3</v>
      </c>
    </row>
    <row r="78" s="1" customFormat="1" ht="5.25" customHeight="1"/>
    <row r="79" spans="2:3" ht="11.25">
      <c r="B79" s="4" t="s">
        <v>2</v>
      </c>
      <c r="C79" s="5">
        <v>1</v>
      </c>
    </row>
    <row r="80" s="1" customFormat="1" ht="5.25" customHeight="1"/>
    <row r="81" spans="2:5" ht="11.25">
      <c r="B81" s="4" t="s">
        <v>3</v>
      </c>
      <c r="C81" s="42" t="s">
        <v>99</v>
      </c>
      <c r="D81" s="43"/>
      <c r="E81" s="43"/>
    </row>
    <row r="82" s="1" customFormat="1" ht="5.25" customHeight="1"/>
    <row r="83" spans="2:3" ht="11.25">
      <c r="B83" s="4" t="s">
        <v>4</v>
      </c>
      <c r="C83" s="26" t="s">
        <v>116</v>
      </c>
    </row>
    <row r="85" spans="1:16" ht="21.75" customHeight="1">
      <c r="A85" s="36" t="s">
        <v>5</v>
      </c>
      <c r="B85" s="36" t="s">
        <v>6</v>
      </c>
      <c r="C85" s="36"/>
      <c r="D85" s="36" t="s">
        <v>7</v>
      </c>
      <c r="E85" s="36" t="s">
        <v>8</v>
      </c>
      <c r="F85" s="36"/>
      <c r="G85" s="36"/>
      <c r="H85" s="36" t="s">
        <v>9</v>
      </c>
      <c r="I85" s="36" t="s">
        <v>10</v>
      </c>
      <c r="J85" s="36"/>
      <c r="K85" s="36"/>
      <c r="L85" s="36"/>
      <c r="M85" s="36" t="s">
        <v>11</v>
      </c>
      <c r="N85" s="36"/>
      <c r="O85" s="36"/>
      <c r="P85" s="36"/>
    </row>
    <row r="86" spans="1:16" ht="21" customHeight="1">
      <c r="A86" s="36"/>
      <c r="B86" s="36"/>
      <c r="C86" s="36"/>
      <c r="D86" s="36"/>
      <c r="E86" s="6" t="s">
        <v>12</v>
      </c>
      <c r="F86" s="6" t="s">
        <v>13</v>
      </c>
      <c r="G86" s="6" t="s">
        <v>14</v>
      </c>
      <c r="H86" s="36"/>
      <c r="I86" s="6" t="s">
        <v>15</v>
      </c>
      <c r="J86" s="6" t="s">
        <v>16</v>
      </c>
      <c r="K86" s="6" t="s">
        <v>17</v>
      </c>
      <c r="L86" s="6" t="s">
        <v>18</v>
      </c>
      <c r="M86" s="6" t="s">
        <v>19</v>
      </c>
      <c r="N86" s="6" t="s">
        <v>20</v>
      </c>
      <c r="O86" s="6" t="s">
        <v>21</v>
      </c>
      <c r="P86" s="6" t="s">
        <v>22</v>
      </c>
    </row>
    <row r="87" spans="1:16" ht="11.25">
      <c r="A87" s="7">
        <v>1</v>
      </c>
      <c r="B87" s="37">
        <v>2</v>
      </c>
      <c r="C87" s="37"/>
      <c r="D87" s="7">
        <v>3</v>
      </c>
      <c r="E87" s="7">
        <v>4</v>
      </c>
      <c r="F87" s="7">
        <v>5</v>
      </c>
      <c r="G87" s="7">
        <v>6</v>
      </c>
      <c r="H87" s="7">
        <v>7</v>
      </c>
      <c r="I87" s="7">
        <v>8</v>
      </c>
      <c r="J87" s="7">
        <v>9</v>
      </c>
      <c r="K87" s="7">
        <v>10</v>
      </c>
      <c r="L87" s="7">
        <v>11</v>
      </c>
      <c r="M87" s="7">
        <v>12</v>
      </c>
      <c r="N87" s="7">
        <v>13</v>
      </c>
      <c r="O87" s="7">
        <v>14</v>
      </c>
      <c r="P87" s="7">
        <v>15</v>
      </c>
    </row>
    <row r="88" spans="1:16" ht="11.25">
      <c r="A88" s="38" t="s">
        <v>23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</row>
    <row r="89" spans="1:16" ht="36" customHeight="1">
      <c r="A89" s="8">
        <v>317.01</v>
      </c>
      <c r="B89" s="39" t="s">
        <v>106</v>
      </c>
      <c r="C89" s="40"/>
      <c r="D89" s="8">
        <v>60</v>
      </c>
      <c r="E89" s="10">
        <v>2.65205</v>
      </c>
      <c r="F89" s="10">
        <v>0.17174</v>
      </c>
      <c r="G89" s="10">
        <v>14.432054999999998</v>
      </c>
      <c r="H89" s="10">
        <v>107.4088</v>
      </c>
      <c r="I89" s="10">
        <v>0.08571000000000001</v>
      </c>
      <c r="J89" s="10">
        <v>4.799983999999999</v>
      </c>
      <c r="K89" s="10">
        <v>0.10888920000000002</v>
      </c>
      <c r="L89" s="10"/>
      <c r="M89" s="10">
        <v>42.16682</v>
      </c>
      <c r="N89" s="10">
        <v>56.83354</v>
      </c>
      <c r="O89" s="10">
        <v>23.33324</v>
      </c>
      <c r="P89" s="10">
        <v>0.635292</v>
      </c>
    </row>
    <row r="90" spans="1:16" ht="11.25" customHeight="1">
      <c r="A90" s="8">
        <v>340.01</v>
      </c>
      <c r="B90" s="40" t="s">
        <v>42</v>
      </c>
      <c r="C90" s="40"/>
      <c r="D90" s="8">
        <v>150</v>
      </c>
      <c r="E90" s="10">
        <v>10.839185</v>
      </c>
      <c r="F90" s="10">
        <v>18.367593</v>
      </c>
      <c r="G90" s="10">
        <v>22.680193099999997</v>
      </c>
      <c r="H90" s="10">
        <v>223.67882600000002</v>
      </c>
      <c r="I90" s="10">
        <v>0.094281</v>
      </c>
      <c r="J90" s="10">
        <v>0.5999979999999999</v>
      </c>
      <c r="K90" s="10">
        <v>0.031111200000000002</v>
      </c>
      <c r="L90" s="10"/>
      <c r="M90" s="10">
        <v>197.909053</v>
      </c>
      <c r="N90" s="10">
        <v>320.009497</v>
      </c>
      <c r="O90" s="10">
        <v>35.7998568</v>
      </c>
      <c r="P90" s="10">
        <v>1.835288</v>
      </c>
    </row>
    <row r="91" spans="1:16" ht="11.25" customHeight="1">
      <c r="A91" s="18" t="s">
        <v>68</v>
      </c>
      <c r="B91" s="40" t="s">
        <v>24</v>
      </c>
      <c r="C91" s="40"/>
      <c r="D91" s="8">
        <v>40</v>
      </c>
      <c r="E91" s="10">
        <v>4.1064</v>
      </c>
      <c r="F91" s="10">
        <v>1.20218</v>
      </c>
      <c r="G91" s="10">
        <v>13.732318999999999</v>
      </c>
      <c r="H91" s="10">
        <v>137.7258</v>
      </c>
      <c r="I91" s="10">
        <v>0.08571000000000001</v>
      </c>
      <c r="J91" s="10">
        <v>0</v>
      </c>
      <c r="K91" s="10">
        <v>0</v>
      </c>
      <c r="L91" s="10"/>
      <c r="M91" s="10">
        <v>24.75009</v>
      </c>
      <c r="N91" s="10">
        <v>19.341737000000002</v>
      </c>
      <c r="O91" s="10">
        <v>3.33332</v>
      </c>
      <c r="P91" s="10">
        <v>0.21176399999999998</v>
      </c>
    </row>
    <row r="92" spans="1:16" ht="11.25" customHeight="1">
      <c r="A92" s="8">
        <v>686</v>
      </c>
      <c r="B92" s="39" t="s">
        <v>114</v>
      </c>
      <c r="C92" s="40"/>
      <c r="D92" s="8">
        <v>200</v>
      </c>
      <c r="E92" s="10">
        <v>0.37642000000000003</v>
      </c>
      <c r="F92" s="10">
        <v>0</v>
      </c>
      <c r="G92" s="10">
        <v>13.294984</v>
      </c>
      <c r="H92" s="10">
        <v>39.871186</v>
      </c>
      <c r="I92" s="10">
        <v>0</v>
      </c>
      <c r="J92" s="10">
        <v>2.6228484</v>
      </c>
      <c r="K92" s="10">
        <v>0</v>
      </c>
      <c r="L92" s="10"/>
      <c r="M92" s="10">
        <v>2.8325103</v>
      </c>
      <c r="N92" s="10">
        <v>2.5483426</v>
      </c>
      <c r="O92" s="10">
        <v>0.0416665</v>
      </c>
      <c r="P92" s="10">
        <v>0</v>
      </c>
    </row>
    <row r="93" spans="1:16" ht="11.25" customHeight="1">
      <c r="A93" s="18" t="s">
        <v>68</v>
      </c>
      <c r="B93" s="39" t="s">
        <v>75</v>
      </c>
      <c r="C93" s="40"/>
      <c r="D93" s="8">
        <v>100</v>
      </c>
      <c r="E93" s="10">
        <v>1.28325</v>
      </c>
      <c r="F93" s="10">
        <v>0</v>
      </c>
      <c r="G93" s="10">
        <v>19.592608</v>
      </c>
      <c r="H93" s="10">
        <v>78.82419999999999</v>
      </c>
      <c r="I93" s="10">
        <v>0.042855000000000004</v>
      </c>
      <c r="J93" s="10">
        <v>6.968548200000001</v>
      </c>
      <c r="K93" s="10">
        <v>0.031111200000000002</v>
      </c>
      <c r="L93" s="10">
        <v>0.4</v>
      </c>
      <c r="M93" s="10">
        <v>7.33336</v>
      </c>
      <c r="N93" s="10">
        <v>13.75005</v>
      </c>
      <c r="O93" s="10">
        <v>0</v>
      </c>
      <c r="P93" s="10">
        <v>0.3105872</v>
      </c>
    </row>
    <row r="94" spans="1:16" ht="11.25" customHeight="1">
      <c r="A94" s="10"/>
      <c r="B94" s="13" t="s">
        <v>64</v>
      </c>
      <c r="C94" s="9"/>
      <c r="D94" s="8"/>
      <c r="E94" s="16">
        <f>SUM(E89:E93)</f>
        <v>19.257305</v>
      </c>
      <c r="F94" s="16">
        <f aca="true" t="shared" si="8" ref="F94:P94">SUM(F89:F93)</f>
        <v>19.741512999999998</v>
      </c>
      <c r="G94" s="16">
        <f t="shared" si="8"/>
        <v>83.73215909999999</v>
      </c>
      <c r="H94" s="16">
        <f t="shared" si="8"/>
        <v>587.508812</v>
      </c>
      <c r="I94" s="16">
        <f t="shared" si="8"/>
        <v>0.30855600000000005</v>
      </c>
      <c r="J94" s="16">
        <f t="shared" si="8"/>
        <v>14.9913786</v>
      </c>
      <c r="K94" s="16">
        <f t="shared" si="8"/>
        <v>0.17111160000000003</v>
      </c>
      <c r="L94" s="16">
        <f t="shared" si="8"/>
        <v>0.4</v>
      </c>
      <c r="M94" s="16">
        <f t="shared" si="8"/>
        <v>274.99183330000005</v>
      </c>
      <c r="N94" s="16">
        <f t="shared" si="8"/>
        <v>412.4831666</v>
      </c>
      <c r="O94" s="16">
        <f t="shared" si="8"/>
        <v>62.5080833</v>
      </c>
      <c r="P94" s="16">
        <f t="shared" si="8"/>
        <v>2.9929312</v>
      </c>
    </row>
    <row r="95" spans="1:16" ht="11.25">
      <c r="A95" s="38" t="s">
        <v>27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</row>
    <row r="96" spans="1:16" ht="25.5" customHeight="1">
      <c r="A96" s="18">
        <v>78</v>
      </c>
      <c r="B96" s="39" t="s">
        <v>102</v>
      </c>
      <c r="C96" s="40"/>
      <c r="D96" s="8">
        <v>60</v>
      </c>
      <c r="E96" s="10">
        <v>0.44486000000000003</v>
      </c>
      <c r="F96" s="10">
        <v>1.54566</v>
      </c>
      <c r="G96" s="10">
        <v>1.3294983999999999</v>
      </c>
      <c r="H96" s="10">
        <v>6.84298</v>
      </c>
      <c r="I96" s="10">
        <v>0.017142</v>
      </c>
      <c r="J96" s="10">
        <v>1.6971372</v>
      </c>
      <c r="K96" s="10">
        <v>0</v>
      </c>
      <c r="L96" s="10"/>
      <c r="M96" s="10">
        <v>17.2150626</v>
      </c>
      <c r="N96" s="10">
        <v>69.8685874</v>
      </c>
      <c r="O96" s="10">
        <v>22.1415781</v>
      </c>
      <c r="P96" s="10">
        <v>0.1835288</v>
      </c>
    </row>
    <row r="97" spans="1:16" ht="21.75" customHeight="1">
      <c r="A97" s="8">
        <v>124.01</v>
      </c>
      <c r="B97" s="40" t="s">
        <v>43</v>
      </c>
      <c r="C97" s="40"/>
      <c r="D97" s="8">
        <v>200</v>
      </c>
      <c r="E97" s="10">
        <v>1.428685</v>
      </c>
      <c r="F97" s="10">
        <v>9.480048</v>
      </c>
      <c r="G97" s="10">
        <v>12.061699299999999</v>
      </c>
      <c r="H97" s="10">
        <v>70.42206</v>
      </c>
      <c r="I97" s="19">
        <v>0.017142</v>
      </c>
      <c r="J97" s="10">
        <v>0.6771406000000001</v>
      </c>
      <c r="K97" s="10">
        <v>0</v>
      </c>
      <c r="L97" s="10"/>
      <c r="M97" s="10">
        <v>44.6509957</v>
      </c>
      <c r="N97" s="10">
        <v>124.66712</v>
      </c>
      <c r="O97" s="10">
        <v>13.866611200000001</v>
      </c>
      <c r="P97" s="10">
        <v>0.34588119999999994</v>
      </c>
    </row>
    <row r="98" spans="1:16" ht="21.75" customHeight="1">
      <c r="A98" s="8">
        <v>374.01</v>
      </c>
      <c r="B98" s="39" t="s">
        <v>76</v>
      </c>
      <c r="C98" s="40"/>
      <c r="D98" s="17" t="s">
        <v>95</v>
      </c>
      <c r="E98" s="10">
        <v>13.0036</v>
      </c>
      <c r="F98" s="10">
        <v>8.15765</v>
      </c>
      <c r="G98" s="10">
        <v>15.3504585</v>
      </c>
      <c r="H98" s="10">
        <v>203.582986</v>
      </c>
      <c r="I98" s="10">
        <v>0.017142</v>
      </c>
      <c r="J98" s="10">
        <v>1.1228534000000001</v>
      </c>
      <c r="K98" s="10">
        <v>0.1400004</v>
      </c>
      <c r="L98" s="10"/>
      <c r="M98" s="10">
        <v>191.0981949</v>
      </c>
      <c r="N98" s="10">
        <v>249.6917413</v>
      </c>
      <c r="O98" s="10">
        <v>28.583219</v>
      </c>
      <c r="P98" s="10">
        <v>1.7858763999999998</v>
      </c>
    </row>
    <row r="99" spans="1:16" ht="11.25" customHeight="1">
      <c r="A99" s="8">
        <v>511</v>
      </c>
      <c r="B99" s="40" t="s">
        <v>44</v>
      </c>
      <c r="C99" s="40"/>
      <c r="D99" s="8">
        <v>150</v>
      </c>
      <c r="E99" s="10">
        <v>3.8497500000000002</v>
      </c>
      <c r="F99" s="10">
        <v>3.048385</v>
      </c>
      <c r="G99" s="10">
        <v>31.750520999999996</v>
      </c>
      <c r="H99" s="10">
        <v>184.5006</v>
      </c>
      <c r="I99" s="10">
        <v>0.068568</v>
      </c>
      <c r="J99" s="10">
        <v>0</v>
      </c>
      <c r="K99" s="10">
        <v>0.013222260000000001</v>
      </c>
      <c r="L99" s="10">
        <v>0.3</v>
      </c>
      <c r="M99" s="10">
        <v>16.775061</v>
      </c>
      <c r="N99" s="10">
        <v>63.616898000000006</v>
      </c>
      <c r="O99" s="10">
        <v>6.416641</v>
      </c>
      <c r="P99" s="10">
        <v>0.917644</v>
      </c>
    </row>
    <row r="100" spans="1:16" ht="11.25" customHeight="1">
      <c r="A100" s="18" t="s">
        <v>68</v>
      </c>
      <c r="B100" s="40" t="s">
        <v>24</v>
      </c>
      <c r="C100" s="40"/>
      <c r="D100" s="8">
        <v>50</v>
      </c>
      <c r="E100" s="10">
        <v>3.7642000000000007</v>
      </c>
      <c r="F100" s="10">
        <v>2.74784</v>
      </c>
      <c r="G100" s="10">
        <v>19.067806</v>
      </c>
      <c r="H100" s="10">
        <v>163.88503999999998</v>
      </c>
      <c r="I100" s="10">
        <v>0.137136</v>
      </c>
      <c r="J100" s="10">
        <v>0</v>
      </c>
      <c r="K100" s="10">
        <v>0</v>
      </c>
      <c r="L100" s="10"/>
      <c r="M100" s="10">
        <v>66.00024</v>
      </c>
      <c r="N100" s="10">
        <v>4.216682</v>
      </c>
      <c r="O100" s="10">
        <v>7.2166378</v>
      </c>
      <c r="P100" s="10">
        <v>0.564704</v>
      </c>
    </row>
    <row r="101" spans="1:16" ht="11.25" customHeight="1">
      <c r="A101" s="18" t="s">
        <v>68</v>
      </c>
      <c r="B101" s="40" t="s">
        <v>25</v>
      </c>
      <c r="C101" s="40"/>
      <c r="D101" s="8">
        <v>50</v>
      </c>
      <c r="E101" s="10">
        <v>3.8497500000000002</v>
      </c>
      <c r="F101" s="10">
        <v>2.679144</v>
      </c>
      <c r="G101" s="10">
        <v>16.443796</v>
      </c>
      <c r="H101" s="10">
        <v>108.53486</v>
      </c>
      <c r="I101" s="10">
        <v>0.154278</v>
      </c>
      <c r="J101" s="10">
        <v>0</v>
      </c>
      <c r="K101" s="10">
        <v>0</v>
      </c>
      <c r="L101" s="10"/>
      <c r="M101" s="10">
        <v>37.9409713</v>
      </c>
      <c r="N101" s="10">
        <v>8.3141969</v>
      </c>
      <c r="O101" s="10">
        <v>1.1749953</v>
      </c>
      <c r="P101" s="10">
        <v>0.1976464</v>
      </c>
    </row>
    <row r="102" spans="1:16" ht="11.25" customHeight="1">
      <c r="A102" s="8">
        <v>639</v>
      </c>
      <c r="B102" s="40" t="s">
        <v>45</v>
      </c>
      <c r="C102" s="40"/>
      <c r="D102" s="8">
        <v>200</v>
      </c>
      <c r="E102" s="10">
        <v>0.59885</v>
      </c>
      <c r="F102" s="10">
        <v>0</v>
      </c>
      <c r="G102" s="10">
        <v>21.254481</v>
      </c>
      <c r="H102" s="10">
        <v>84.71436</v>
      </c>
      <c r="I102" s="10">
        <v>0</v>
      </c>
      <c r="J102" s="10">
        <v>17.519941600000003</v>
      </c>
      <c r="K102" s="10">
        <v>0.0933336</v>
      </c>
      <c r="L102" s="10"/>
      <c r="M102" s="10">
        <v>11.366708000000001</v>
      </c>
      <c r="N102" s="10">
        <v>57.108540999999995</v>
      </c>
      <c r="O102" s="10">
        <v>8.083300999999999</v>
      </c>
      <c r="P102" s="10">
        <v>0.21176399999999998</v>
      </c>
    </row>
    <row r="103" spans="1:16" ht="11.25" customHeight="1">
      <c r="A103" s="10"/>
      <c r="B103" s="13" t="s">
        <v>64</v>
      </c>
      <c r="C103" s="9"/>
      <c r="D103" s="8"/>
      <c r="E103" s="16">
        <f>SUM(E96:E102)</f>
        <v>26.939695</v>
      </c>
      <c r="F103" s="16">
        <f aca="true" t="shared" si="9" ref="F103:P103">SUM(F96:F102)</f>
        <v>27.658727</v>
      </c>
      <c r="G103" s="16">
        <f t="shared" si="9"/>
        <v>117.2582602</v>
      </c>
      <c r="H103" s="16">
        <f t="shared" si="9"/>
        <v>822.482886</v>
      </c>
      <c r="I103" s="16">
        <f t="shared" si="9"/>
        <v>0.411408</v>
      </c>
      <c r="J103" s="16">
        <f t="shared" si="9"/>
        <v>21.0170728</v>
      </c>
      <c r="K103" s="16">
        <f>SUM(K96:K102)</f>
        <v>0.24655626000000003</v>
      </c>
      <c r="L103" s="16">
        <f t="shared" si="9"/>
        <v>0.3</v>
      </c>
      <c r="M103" s="16">
        <f t="shared" si="9"/>
        <v>385.04723350000006</v>
      </c>
      <c r="N103" s="16">
        <f t="shared" si="9"/>
        <v>577.4837665999999</v>
      </c>
      <c r="O103" s="16">
        <f t="shared" si="9"/>
        <v>87.4829834</v>
      </c>
      <c r="P103" s="16">
        <f t="shared" si="9"/>
        <v>4.207044799999999</v>
      </c>
    </row>
    <row r="104" spans="1:16" ht="11.25">
      <c r="A104" s="38" t="s">
        <v>32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</row>
    <row r="105" spans="1:16" ht="11.25" customHeight="1">
      <c r="A105" s="8">
        <v>806.01</v>
      </c>
      <c r="B105" s="40" t="s">
        <v>54</v>
      </c>
      <c r="C105" s="40"/>
      <c r="D105" s="8">
        <v>50</v>
      </c>
      <c r="E105" s="10">
        <v>3.8882475000000003</v>
      </c>
      <c r="F105" s="10">
        <v>9.261079500000001</v>
      </c>
      <c r="G105" s="10">
        <v>39.76687155</v>
      </c>
      <c r="H105" s="10">
        <v>248.569083</v>
      </c>
      <c r="I105" s="10">
        <v>0.077139</v>
      </c>
      <c r="J105" s="10">
        <v>0.2699991</v>
      </c>
      <c r="K105" s="10">
        <v>0</v>
      </c>
      <c r="L105" s="10">
        <v>0</v>
      </c>
      <c r="M105" s="10">
        <v>18.5625675</v>
      </c>
      <c r="N105" s="10">
        <v>123.79170015000001</v>
      </c>
      <c r="O105" s="10">
        <v>20.0249199</v>
      </c>
      <c r="P105" s="10">
        <v>0.8788205999999998</v>
      </c>
    </row>
    <row r="106" spans="1:16" ht="11.25" customHeight="1">
      <c r="A106" s="19" t="s">
        <v>68</v>
      </c>
      <c r="B106" s="39" t="s">
        <v>118</v>
      </c>
      <c r="C106" s="40"/>
      <c r="D106" s="8">
        <v>200</v>
      </c>
      <c r="E106" s="10">
        <v>7.613950000000001</v>
      </c>
      <c r="F106" s="10">
        <v>2.5761000000000003</v>
      </c>
      <c r="G106" s="10">
        <v>10.496039999999999</v>
      </c>
      <c r="H106" s="10">
        <v>104.07393</v>
      </c>
      <c r="I106" s="10">
        <v>0.102852</v>
      </c>
      <c r="J106" s="10">
        <v>10.04</v>
      </c>
      <c r="K106" s="10">
        <v>0.0933336</v>
      </c>
      <c r="L106" s="10">
        <v>0</v>
      </c>
      <c r="M106" s="10">
        <v>145.933864</v>
      </c>
      <c r="N106" s="10">
        <v>123.20044800000001</v>
      </c>
      <c r="O106" s="10">
        <v>17.49993</v>
      </c>
      <c r="P106" s="10">
        <v>0.9317616</v>
      </c>
    </row>
    <row r="107" spans="1:16" ht="11.25" customHeight="1">
      <c r="A107" s="11"/>
      <c r="B107" s="13" t="s">
        <v>64</v>
      </c>
      <c r="C107" s="9"/>
      <c r="D107" s="8"/>
      <c r="E107" s="16">
        <f>SUM(E105:E106)</f>
        <v>11.502197500000001</v>
      </c>
      <c r="F107" s="16">
        <f aca="true" t="shared" si="10" ref="F107:P107">SUM(F105:F106)</f>
        <v>11.837179500000001</v>
      </c>
      <c r="G107" s="16">
        <f t="shared" si="10"/>
        <v>50.26291155</v>
      </c>
      <c r="H107" s="16">
        <f>SUM(H105:H106)</f>
        <v>352.643013</v>
      </c>
      <c r="I107" s="16">
        <f t="shared" si="10"/>
        <v>0.179991</v>
      </c>
      <c r="J107" s="16">
        <f t="shared" si="10"/>
        <v>10.309999099999999</v>
      </c>
      <c r="K107" s="16">
        <f t="shared" si="10"/>
        <v>0.0933336</v>
      </c>
      <c r="L107" s="16">
        <f t="shared" si="10"/>
        <v>0</v>
      </c>
      <c r="M107" s="16">
        <f t="shared" si="10"/>
        <v>164.4964315</v>
      </c>
      <c r="N107" s="16">
        <f t="shared" si="10"/>
        <v>246.99214815000002</v>
      </c>
      <c r="O107" s="16">
        <f t="shared" si="10"/>
        <v>37.5248499</v>
      </c>
      <c r="P107" s="16">
        <f t="shared" si="10"/>
        <v>1.8105821999999998</v>
      </c>
    </row>
    <row r="108" spans="1:16" ht="11.25" customHeight="1">
      <c r="A108" s="11"/>
      <c r="B108" s="13" t="s">
        <v>65</v>
      </c>
      <c r="C108" s="9"/>
      <c r="D108" s="8"/>
      <c r="E108" s="16">
        <f>E94+E103+E107</f>
        <v>57.699197500000004</v>
      </c>
      <c r="F108" s="16">
        <f aca="true" t="shared" si="11" ref="F108:P108">F94+F103+F107</f>
        <v>59.2374195</v>
      </c>
      <c r="G108" s="16">
        <f t="shared" si="11"/>
        <v>251.25333085</v>
      </c>
      <c r="H108" s="16">
        <f t="shared" si="11"/>
        <v>1762.6347110000002</v>
      </c>
      <c r="I108" s="16">
        <f t="shared" si="11"/>
        <v>0.8999550000000001</v>
      </c>
      <c r="J108" s="16">
        <f t="shared" si="11"/>
        <v>46.3184505</v>
      </c>
      <c r="K108" s="16">
        <f t="shared" si="11"/>
        <v>0.51100146</v>
      </c>
      <c r="L108" s="16">
        <f t="shared" si="11"/>
        <v>0.7</v>
      </c>
      <c r="M108" s="16">
        <f t="shared" si="11"/>
        <v>824.5354983000001</v>
      </c>
      <c r="N108" s="16">
        <f t="shared" si="11"/>
        <v>1236.95908135</v>
      </c>
      <c r="O108" s="16">
        <f t="shared" si="11"/>
        <v>187.5159166</v>
      </c>
      <c r="P108" s="16">
        <f t="shared" si="11"/>
        <v>9.010558199999998</v>
      </c>
    </row>
    <row r="109" spans="1:16" s="1" customFormat="1" ht="11.25" customHeight="1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</row>
    <row r="110" ht="11.25">
      <c r="P110" s="3" t="s">
        <v>0</v>
      </c>
    </row>
    <row r="111" spans="1:16" ht="11.25">
      <c r="A111" s="41" t="s">
        <v>46</v>
      </c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</row>
    <row r="113" spans="2:3" ht="11.25">
      <c r="B113" s="4" t="s">
        <v>1</v>
      </c>
      <c r="C113" s="5">
        <v>4</v>
      </c>
    </row>
    <row r="114" s="1" customFormat="1" ht="5.25" customHeight="1"/>
    <row r="115" spans="2:3" ht="11.25">
      <c r="B115" s="4" t="s">
        <v>2</v>
      </c>
      <c r="C115" s="5">
        <v>1</v>
      </c>
    </row>
    <row r="116" s="1" customFormat="1" ht="5.25" customHeight="1"/>
    <row r="117" spans="2:5" ht="11.25">
      <c r="B117" s="4" t="s">
        <v>3</v>
      </c>
      <c r="C117" s="42" t="s">
        <v>99</v>
      </c>
      <c r="D117" s="43"/>
      <c r="E117" s="43"/>
    </row>
    <row r="118" s="1" customFormat="1" ht="5.25" customHeight="1"/>
    <row r="119" spans="2:3" ht="11.25">
      <c r="B119" s="4" t="s">
        <v>4</v>
      </c>
      <c r="C119" s="26" t="s">
        <v>116</v>
      </c>
    </row>
    <row r="121" spans="1:16" ht="21.75" customHeight="1">
      <c r="A121" s="36" t="s">
        <v>5</v>
      </c>
      <c r="B121" s="36" t="s">
        <v>6</v>
      </c>
      <c r="C121" s="36"/>
      <c r="D121" s="36" t="s">
        <v>7</v>
      </c>
      <c r="E121" s="36" t="s">
        <v>8</v>
      </c>
      <c r="F121" s="36"/>
      <c r="G121" s="36"/>
      <c r="H121" s="36" t="s">
        <v>9</v>
      </c>
      <c r="I121" s="36" t="s">
        <v>10</v>
      </c>
      <c r="J121" s="36"/>
      <c r="K121" s="36"/>
      <c r="L121" s="36"/>
      <c r="M121" s="36" t="s">
        <v>11</v>
      </c>
      <c r="N121" s="36"/>
      <c r="O121" s="36"/>
      <c r="P121" s="36"/>
    </row>
    <row r="122" spans="1:16" ht="21" customHeight="1">
      <c r="A122" s="36"/>
      <c r="B122" s="36"/>
      <c r="C122" s="36"/>
      <c r="D122" s="36"/>
      <c r="E122" s="6" t="s">
        <v>12</v>
      </c>
      <c r="F122" s="6" t="s">
        <v>13</v>
      </c>
      <c r="G122" s="6" t="s">
        <v>14</v>
      </c>
      <c r="H122" s="36"/>
      <c r="I122" s="6" t="s">
        <v>15</v>
      </c>
      <c r="J122" s="6" t="s">
        <v>16</v>
      </c>
      <c r="K122" s="6" t="s">
        <v>17</v>
      </c>
      <c r="L122" s="6" t="s">
        <v>18</v>
      </c>
      <c r="M122" s="6" t="s">
        <v>19</v>
      </c>
      <c r="N122" s="6" t="s">
        <v>20</v>
      </c>
      <c r="O122" s="6" t="s">
        <v>21</v>
      </c>
      <c r="P122" s="6" t="s">
        <v>22</v>
      </c>
    </row>
    <row r="123" spans="1:16" ht="11.25">
      <c r="A123" s="7">
        <v>1</v>
      </c>
      <c r="B123" s="37">
        <v>2</v>
      </c>
      <c r="C123" s="37"/>
      <c r="D123" s="7">
        <v>3</v>
      </c>
      <c r="E123" s="7">
        <v>4</v>
      </c>
      <c r="F123" s="7">
        <v>5</v>
      </c>
      <c r="G123" s="7">
        <v>6</v>
      </c>
      <c r="H123" s="7">
        <v>7</v>
      </c>
      <c r="I123" s="7">
        <v>8</v>
      </c>
      <c r="J123" s="7">
        <v>9</v>
      </c>
      <c r="K123" s="7">
        <v>10</v>
      </c>
      <c r="L123" s="7">
        <v>11</v>
      </c>
      <c r="M123" s="7">
        <v>12</v>
      </c>
      <c r="N123" s="7">
        <v>13</v>
      </c>
      <c r="O123" s="7">
        <v>14</v>
      </c>
      <c r="P123" s="7">
        <v>15</v>
      </c>
    </row>
    <row r="124" spans="1:16" ht="11.25">
      <c r="A124" s="38" t="s">
        <v>23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</row>
    <row r="125" spans="1:16" ht="34.5" customHeight="1">
      <c r="A125" s="18" t="s">
        <v>68</v>
      </c>
      <c r="B125" s="39" t="s">
        <v>101</v>
      </c>
      <c r="C125" s="40"/>
      <c r="D125" s="8">
        <v>60</v>
      </c>
      <c r="E125" s="10">
        <v>0.44486000000000003</v>
      </c>
      <c r="F125" s="10">
        <v>0</v>
      </c>
      <c r="G125" s="10">
        <v>1.3294983999999999</v>
      </c>
      <c r="H125" s="10">
        <v>6.84298</v>
      </c>
      <c r="I125" s="10">
        <v>0.017142</v>
      </c>
      <c r="J125" s="10">
        <v>1.6971372</v>
      </c>
      <c r="K125" s="10">
        <v>0</v>
      </c>
      <c r="L125" s="10"/>
      <c r="M125" s="10">
        <v>17.2150626</v>
      </c>
      <c r="N125" s="10">
        <v>69.8685874</v>
      </c>
      <c r="O125" s="10">
        <v>0</v>
      </c>
      <c r="P125" s="10">
        <v>0.1835288</v>
      </c>
    </row>
    <row r="126" spans="1:16" ht="11.25" customHeight="1">
      <c r="A126" s="8">
        <v>413</v>
      </c>
      <c r="B126" s="40" t="s">
        <v>50</v>
      </c>
      <c r="C126" s="40"/>
      <c r="D126" s="8">
        <v>80</v>
      </c>
      <c r="E126" s="10">
        <v>10.52265</v>
      </c>
      <c r="F126" s="10">
        <v>10.896903</v>
      </c>
      <c r="G126" s="10">
        <v>0.174934</v>
      </c>
      <c r="H126" s="10">
        <v>186.683424</v>
      </c>
      <c r="I126" s="10">
        <v>0.068568</v>
      </c>
      <c r="J126" s="10">
        <v>0</v>
      </c>
      <c r="K126" s="10">
        <v>0.1400004</v>
      </c>
      <c r="L126" s="10"/>
      <c r="M126" s="10">
        <v>136.1163283</v>
      </c>
      <c r="N126" s="10">
        <v>129.80047199999998</v>
      </c>
      <c r="O126" s="10">
        <v>23.9249043</v>
      </c>
      <c r="P126" s="10">
        <v>0.9105852</v>
      </c>
    </row>
    <row r="127" spans="1:16" ht="11.25" customHeight="1">
      <c r="A127" s="8">
        <v>520</v>
      </c>
      <c r="B127" s="39" t="s">
        <v>108</v>
      </c>
      <c r="C127" s="40"/>
      <c r="D127" s="8">
        <v>150</v>
      </c>
      <c r="E127" s="10">
        <v>3.2509</v>
      </c>
      <c r="F127" s="10">
        <v>6.95547</v>
      </c>
      <c r="G127" s="10">
        <v>47.783222099999996</v>
      </c>
      <c r="H127" s="10">
        <v>169.77519999999998</v>
      </c>
      <c r="I127" s="10">
        <v>0.12856499999999998</v>
      </c>
      <c r="J127" s="10">
        <v>8.3399722</v>
      </c>
      <c r="K127" s="10">
        <v>0.03888900000000001</v>
      </c>
      <c r="L127" s="10"/>
      <c r="M127" s="10">
        <v>50.8385182</v>
      </c>
      <c r="N127" s="10">
        <v>156.1914013</v>
      </c>
      <c r="O127" s="10">
        <v>24.4332356</v>
      </c>
      <c r="P127" s="10">
        <v>0.34588119999999994</v>
      </c>
    </row>
    <row r="128" spans="1:16" ht="11.25" customHeight="1">
      <c r="A128" s="18" t="s">
        <v>68</v>
      </c>
      <c r="B128" s="40" t="s">
        <v>24</v>
      </c>
      <c r="C128" s="40"/>
      <c r="D128" s="8">
        <v>40</v>
      </c>
      <c r="E128" s="10">
        <v>4.1064</v>
      </c>
      <c r="F128" s="10">
        <v>1.20218</v>
      </c>
      <c r="G128" s="10">
        <v>13.732318999999999</v>
      </c>
      <c r="H128" s="10">
        <v>137.7258</v>
      </c>
      <c r="I128" s="10">
        <v>0.08571000000000001</v>
      </c>
      <c r="J128" s="10">
        <v>0</v>
      </c>
      <c r="K128" s="10">
        <v>0</v>
      </c>
      <c r="L128" s="10"/>
      <c r="M128" s="10">
        <v>24.75009</v>
      </c>
      <c r="N128" s="10">
        <v>19.341737000000002</v>
      </c>
      <c r="O128" s="10">
        <v>3.33332</v>
      </c>
      <c r="P128" s="10">
        <v>0.21176399999999998</v>
      </c>
    </row>
    <row r="129" spans="1:16" ht="11.25" customHeight="1">
      <c r="A129" s="8">
        <v>685</v>
      </c>
      <c r="B129" s="39" t="s">
        <v>87</v>
      </c>
      <c r="C129" s="40"/>
      <c r="D129" s="8">
        <v>200</v>
      </c>
      <c r="E129" s="10">
        <v>0.6844000000000001</v>
      </c>
      <c r="F129" s="10">
        <v>0.68696</v>
      </c>
      <c r="G129" s="10">
        <v>12.420314</v>
      </c>
      <c r="H129" s="10">
        <v>55.003699999999995</v>
      </c>
      <c r="I129" s="10">
        <v>0</v>
      </c>
      <c r="J129" s="10">
        <v>0.17142800000000002</v>
      </c>
      <c r="K129" s="10">
        <v>0</v>
      </c>
      <c r="L129" s="10"/>
      <c r="M129" s="10">
        <v>29.883442000000002</v>
      </c>
      <c r="N129" s="10">
        <v>25.116757999999997</v>
      </c>
      <c r="O129" s="10">
        <v>5.916643</v>
      </c>
      <c r="P129" s="10">
        <v>0.564704</v>
      </c>
    </row>
    <row r="130" spans="1:16" ht="11.25" customHeight="1">
      <c r="A130" s="18" t="s">
        <v>68</v>
      </c>
      <c r="B130" s="40" t="s">
        <v>51</v>
      </c>
      <c r="C130" s="40"/>
      <c r="D130" s="8">
        <v>100</v>
      </c>
      <c r="E130" s="10">
        <v>0.24809499999999998</v>
      </c>
      <c r="F130" s="10">
        <v>0</v>
      </c>
      <c r="G130" s="10">
        <v>8.3006183</v>
      </c>
      <c r="H130" s="10">
        <v>31.477708000000003</v>
      </c>
      <c r="I130" s="10">
        <v>0</v>
      </c>
      <c r="J130" s="10">
        <v>4.7828412</v>
      </c>
      <c r="K130" s="10">
        <v>0</v>
      </c>
      <c r="L130" s="10">
        <v>0.2</v>
      </c>
      <c r="M130" s="10">
        <v>16.2067256</v>
      </c>
      <c r="N130" s="10">
        <v>12.2008777</v>
      </c>
      <c r="O130" s="10">
        <v>4.8749804999999995</v>
      </c>
      <c r="P130" s="10">
        <v>0.7905856</v>
      </c>
    </row>
    <row r="131" spans="1:16" ht="11.25" customHeight="1">
      <c r="A131" s="10"/>
      <c r="B131" s="13" t="s">
        <v>64</v>
      </c>
      <c r="C131" s="9"/>
      <c r="D131" s="8"/>
      <c r="E131" s="16">
        <f>SUM(E125:E130)</f>
        <v>19.257305</v>
      </c>
      <c r="F131" s="16">
        <f aca="true" t="shared" si="12" ref="F131:P131">SUM(F125:F130)</f>
        <v>19.741512999999998</v>
      </c>
      <c r="G131" s="16">
        <f t="shared" si="12"/>
        <v>83.7409058</v>
      </c>
      <c r="H131" s="16">
        <f t="shared" si="12"/>
        <v>587.508812</v>
      </c>
      <c r="I131" s="16">
        <f t="shared" si="12"/>
        <v>0.299985</v>
      </c>
      <c r="J131" s="16">
        <f t="shared" si="12"/>
        <v>14.9913786</v>
      </c>
      <c r="K131" s="16">
        <f t="shared" si="12"/>
        <v>0.1788894</v>
      </c>
      <c r="L131" s="16">
        <f t="shared" si="12"/>
        <v>0.2</v>
      </c>
      <c r="M131" s="16">
        <f t="shared" si="12"/>
        <v>275.0101667</v>
      </c>
      <c r="N131" s="16">
        <f t="shared" si="12"/>
        <v>412.5198334</v>
      </c>
      <c r="O131" s="16">
        <f t="shared" si="12"/>
        <v>62.4830834</v>
      </c>
      <c r="P131" s="16">
        <f t="shared" si="12"/>
        <v>3.0070488</v>
      </c>
    </row>
    <row r="132" spans="1:16" ht="11.25">
      <c r="A132" s="38" t="s">
        <v>27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</row>
    <row r="133" spans="1:16" ht="24" customHeight="1">
      <c r="A133" s="8">
        <v>101.01</v>
      </c>
      <c r="B133" s="39" t="s">
        <v>100</v>
      </c>
      <c r="C133" s="40"/>
      <c r="D133" s="8">
        <v>60</v>
      </c>
      <c r="E133" s="10">
        <v>1.711</v>
      </c>
      <c r="F133" s="10">
        <v>3.220125</v>
      </c>
      <c r="G133" s="10">
        <v>10.933375</v>
      </c>
      <c r="H133" s="10">
        <v>31.512356</v>
      </c>
      <c r="I133" s="10">
        <v>0.017142</v>
      </c>
      <c r="J133" s="10">
        <v>5.99998</v>
      </c>
      <c r="K133" s="10">
        <v>0</v>
      </c>
      <c r="L133" s="10">
        <v>3.1</v>
      </c>
      <c r="M133" s="10">
        <v>55.916869999999996</v>
      </c>
      <c r="N133" s="10">
        <v>88.91699</v>
      </c>
      <c r="O133" s="10">
        <v>12.49995</v>
      </c>
      <c r="P133" s="10">
        <v>0.49411599999999994</v>
      </c>
    </row>
    <row r="134" spans="1:16" ht="11.25" customHeight="1">
      <c r="A134" s="8">
        <v>148.01</v>
      </c>
      <c r="B134" s="40" t="s">
        <v>48</v>
      </c>
      <c r="C134" s="40"/>
      <c r="D134" s="8">
        <v>200</v>
      </c>
      <c r="E134" s="10">
        <v>2.48095</v>
      </c>
      <c r="F134" s="10">
        <v>4.98046</v>
      </c>
      <c r="G134" s="10">
        <v>12.770181999999998</v>
      </c>
      <c r="H134" s="10">
        <v>106.28274</v>
      </c>
      <c r="I134" s="10">
        <v>0.034284</v>
      </c>
      <c r="J134" s="10">
        <v>1.28571</v>
      </c>
      <c r="K134" s="10">
        <v>0</v>
      </c>
      <c r="L134" s="10"/>
      <c r="M134" s="10">
        <v>20.441741</v>
      </c>
      <c r="N134" s="10">
        <v>35.200128</v>
      </c>
      <c r="O134" s="10">
        <v>7.749969000000001</v>
      </c>
      <c r="P134" s="10">
        <v>0.42352799999999996</v>
      </c>
    </row>
    <row r="135" spans="1:16" ht="11.25" customHeight="1">
      <c r="A135" s="8">
        <v>498</v>
      </c>
      <c r="B135" s="39" t="s">
        <v>78</v>
      </c>
      <c r="C135" s="40"/>
      <c r="D135" s="8">
        <v>80</v>
      </c>
      <c r="E135" s="19">
        <v>11.378150000000002</v>
      </c>
      <c r="F135" s="10">
        <v>5.744703</v>
      </c>
      <c r="G135" s="10">
        <v>9.708836999999999</v>
      </c>
      <c r="H135" s="10">
        <v>238.360916</v>
      </c>
      <c r="I135" s="10">
        <v>0.025713</v>
      </c>
      <c r="J135" s="10">
        <v>0.5228554</v>
      </c>
      <c r="K135" s="10">
        <v>0.07777800000000001</v>
      </c>
      <c r="L135" s="10"/>
      <c r="M135" s="10">
        <v>20.0567396</v>
      </c>
      <c r="N135" s="10">
        <v>228.0858294</v>
      </c>
      <c r="O135" s="10">
        <v>19.3749225</v>
      </c>
      <c r="P135" s="10">
        <v>1.0588199999999999</v>
      </c>
    </row>
    <row r="136" spans="1:16" ht="11.25" customHeight="1">
      <c r="A136" s="8">
        <v>534</v>
      </c>
      <c r="B136" s="40" t="s">
        <v>59</v>
      </c>
      <c r="C136" s="40"/>
      <c r="D136" s="8">
        <v>150</v>
      </c>
      <c r="E136" s="10">
        <v>3.5503250000000004</v>
      </c>
      <c r="F136" s="10">
        <v>8.260693999999999</v>
      </c>
      <c r="G136" s="10">
        <v>29.869980499999997</v>
      </c>
      <c r="H136" s="10">
        <v>99.881522</v>
      </c>
      <c r="I136" s="10">
        <v>0.025713</v>
      </c>
      <c r="J136" s="10">
        <v>10.971392000000002</v>
      </c>
      <c r="K136" s="10">
        <v>0.13222260000000002</v>
      </c>
      <c r="L136" s="10"/>
      <c r="M136" s="10">
        <v>170.0514517</v>
      </c>
      <c r="N136" s="10">
        <v>155.6688994</v>
      </c>
      <c r="O136" s="10">
        <v>31.3915411</v>
      </c>
      <c r="P136" s="10">
        <v>1.2494075999999998</v>
      </c>
    </row>
    <row r="137" spans="1:16" ht="11.25" customHeight="1">
      <c r="A137" s="18" t="s">
        <v>68</v>
      </c>
      <c r="B137" s="40" t="s">
        <v>24</v>
      </c>
      <c r="C137" s="40"/>
      <c r="D137" s="8">
        <v>50</v>
      </c>
      <c r="E137" s="10">
        <v>3.7642000000000007</v>
      </c>
      <c r="F137" s="10">
        <v>2.74784</v>
      </c>
      <c r="G137" s="10">
        <v>19.067806</v>
      </c>
      <c r="H137" s="10">
        <v>163.88503999999998</v>
      </c>
      <c r="I137" s="10">
        <v>0.137136</v>
      </c>
      <c r="J137" s="10">
        <v>0</v>
      </c>
      <c r="K137" s="10">
        <v>0</v>
      </c>
      <c r="L137" s="10"/>
      <c r="M137" s="10">
        <v>66.00024</v>
      </c>
      <c r="N137" s="10">
        <v>4.216682</v>
      </c>
      <c r="O137" s="10">
        <v>7.2166378</v>
      </c>
      <c r="P137" s="10">
        <v>0.564704</v>
      </c>
    </row>
    <row r="138" spans="1:16" ht="11.25" customHeight="1">
      <c r="A138" s="18" t="s">
        <v>68</v>
      </c>
      <c r="B138" s="40" t="s">
        <v>25</v>
      </c>
      <c r="C138" s="40"/>
      <c r="D138" s="8">
        <v>50</v>
      </c>
      <c r="E138" s="10">
        <v>3.8497500000000002</v>
      </c>
      <c r="F138" s="10">
        <v>2.679144</v>
      </c>
      <c r="G138" s="10">
        <v>16.443796</v>
      </c>
      <c r="H138" s="10">
        <v>108.53486</v>
      </c>
      <c r="I138" s="10">
        <v>0.154278</v>
      </c>
      <c r="J138" s="10">
        <v>0</v>
      </c>
      <c r="K138" s="10">
        <v>0</v>
      </c>
      <c r="L138" s="10"/>
      <c r="M138" s="10">
        <v>37.9409713</v>
      </c>
      <c r="N138" s="10">
        <v>8.3141969</v>
      </c>
      <c r="O138" s="10">
        <v>1.1749953</v>
      </c>
      <c r="P138" s="10">
        <v>0.1976464</v>
      </c>
    </row>
    <row r="139" spans="1:16" ht="11.25" customHeight="1">
      <c r="A139" s="8">
        <v>639.01</v>
      </c>
      <c r="B139" s="40" t="s">
        <v>31</v>
      </c>
      <c r="C139" s="40"/>
      <c r="D139" s="8">
        <v>200</v>
      </c>
      <c r="E139" s="10">
        <v>0.16254500000000002</v>
      </c>
      <c r="F139" s="10">
        <v>0</v>
      </c>
      <c r="G139" s="10">
        <v>18.4467903</v>
      </c>
      <c r="H139" s="10">
        <v>74.034114</v>
      </c>
      <c r="I139" s="10">
        <v>0.025713</v>
      </c>
      <c r="J139" s="10">
        <v>2.2114212</v>
      </c>
      <c r="K139" s="10">
        <v>0.03888900000000001</v>
      </c>
      <c r="L139" s="10"/>
      <c r="M139" s="10">
        <v>14.5842197</v>
      </c>
      <c r="N139" s="10">
        <v>57.108540999999995</v>
      </c>
      <c r="O139" s="10">
        <v>8.083300999999999</v>
      </c>
      <c r="P139" s="10">
        <v>0.20470519999999998</v>
      </c>
    </row>
    <row r="140" spans="1:16" ht="11.25" customHeight="1">
      <c r="A140" s="10"/>
      <c r="B140" s="13" t="s">
        <v>64</v>
      </c>
      <c r="C140" s="9"/>
      <c r="D140" s="8"/>
      <c r="E140" s="15">
        <f>SUM(E133:E139)</f>
        <v>26.89692</v>
      </c>
      <c r="F140" s="16">
        <f aca="true" t="shared" si="13" ref="F140:P140">SUM(F133:F139)</f>
        <v>27.632966</v>
      </c>
      <c r="G140" s="16">
        <f t="shared" si="13"/>
        <v>117.24076679999999</v>
      </c>
      <c r="H140" s="16">
        <f t="shared" si="13"/>
        <v>822.4915480000001</v>
      </c>
      <c r="I140" s="16">
        <f t="shared" si="13"/>
        <v>0.419979</v>
      </c>
      <c r="J140" s="16">
        <f t="shared" si="13"/>
        <v>20.9913586</v>
      </c>
      <c r="K140" s="16">
        <f t="shared" si="13"/>
        <v>0.24888960000000004</v>
      </c>
      <c r="L140" s="16">
        <f t="shared" si="13"/>
        <v>3.1</v>
      </c>
      <c r="M140" s="16">
        <f t="shared" si="13"/>
        <v>384.9922333</v>
      </c>
      <c r="N140" s="16">
        <f t="shared" si="13"/>
        <v>577.5112666999999</v>
      </c>
      <c r="O140" s="16">
        <f t="shared" si="13"/>
        <v>87.4913167</v>
      </c>
      <c r="P140" s="16">
        <f t="shared" si="13"/>
        <v>4.1929272</v>
      </c>
    </row>
    <row r="141" spans="1:16" ht="11.25">
      <c r="A141" s="38" t="s">
        <v>32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</row>
    <row r="142" spans="1:16" ht="11.25" customHeight="1">
      <c r="A142" s="19" t="s">
        <v>68</v>
      </c>
      <c r="B142" s="39" t="s">
        <v>81</v>
      </c>
      <c r="C142" s="40"/>
      <c r="D142" s="8">
        <v>50</v>
      </c>
      <c r="E142" s="19">
        <v>11.100112500000002</v>
      </c>
      <c r="F142" s="10">
        <v>11.721255</v>
      </c>
      <c r="G142" s="10">
        <v>29.467632299999995</v>
      </c>
      <c r="H142" s="10">
        <v>276.114243</v>
      </c>
      <c r="I142" s="10">
        <v>0.1671345</v>
      </c>
      <c r="J142" s="10">
        <v>8.588542799999999</v>
      </c>
      <c r="K142" s="10">
        <v>0.0933336</v>
      </c>
      <c r="L142" s="10">
        <v>0</v>
      </c>
      <c r="M142" s="10">
        <v>157.30057200000002</v>
      </c>
      <c r="N142" s="10">
        <v>248.49090359999997</v>
      </c>
      <c r="O142" s="10">
        <v>33.3498666</v>
      </c>
      <c r="P142" s="10">
        <v>1.3976423999999998</v>
      </c>
    </row>
    <row r="143" spans="1:16" ht="11.25" customHeight="1">
      <c r="A143" s="18" t="s">
        <v>68</v>
      </c>
      <c r="B143" s="40" t="s">
        <v>33</v>
      </c>
      <c r="C143" s="40"/>
      <c r="D143" s="8">
        <v>200</v>
      </c>
      <c r="E143" s="10">
        <v>0.44913749999999997</v>
      </c>
      <c r="F143" s="10">
        <v>0.12880500000000003</v>
      </c>
      <c r="G143" s="10">
        <v>20.76903915</v>
      </c>
      <c r="H143" s="10">
        <v>76.385847</v>
      </c>
      <c r="I143" s="10">
        <v>0.0128565</v>
      </c>
      <c r="J143" s="10">
        <v>0.4114272</v>
      </c>
      <c r="K143" s="10">
        <v>0</v>
      </c>
      <c r="L143" s="10">
        <v>0</v>
      </c>
      <c r="M143" s="10">
        <v>7.68627795</v>
      </c>
      <c r="N143" s="10">
        <v>0</v>
      </c>
      <c r="O143" s="10">
        <v>4.13748345</v>
      </c>
      <c r="P143" s="10">
        <v>0.40235160000000003</v>
      </c>
    </row>
    <row r="144" spans="1:16" ht="11.25" customHeight="1">
      <c r="A144" s="12"/>
      <c r="B144" s="13" t="s">
        <v>64</v>
      </c>
      <c r="C144" s="9"/>
      <c r="D144" s="8"/>
      <c r="E144" s="16">
        <f>SUM(E142:E143)</f>
        <v>11.54925</v>
      </c>
      <c r="F144" s="16">
        <f aca="true" t="shared" si="14" ref="F144:P144">SUM(F142:F143)</f>
        <v>11.85006</v>
      </c>
      <c r="G144" s="16">
        <f t="shared" si="14"/>
        <v>50.236671449999996</v>
      </c>
      <c r="H144" s="16">
        <f t="shared" si="14"/>
        <v>352.50009</v>
      </c>
      <c r="I144" s="16">
        <f>SUM(I142:I143)</f>
        <v>0.17999099999999998</v>
      </c>
      <c r="J144" s="16">
        <f t="shared" si="14"/>
        <v>8.99997</v>
      </c>
      <c r="K144" s="16">
        <f t="shared" si="14"/>
        <v>0.0933336</v>
      </c>
      <c r="L144" s="16">
        <f t="shared" si="14"/>
        <v>0</v>
      </c>
      <c r="M144" s="16">
        <f t="shared" si="14"/>
        <v>164.98684995000002</v>
      </c>
      <c r="N144" s="16">
        <f t="shared" si="14"/>
        <v>248.49090359999997</v>
      </c>
      <c r="O144" s="16">
        <f t="shared" si="14"/>
        <v>37.487350049999996</v>
      </c>
      <c r="P144" s="16">
        <f t="shared" si="14"/>
        <v>1.7999939999999999</v>
      </c>
    </row>
    <row r="145" spans="1:16" ht="11.25" customHeight="1">
      <c r="A145" s="12"/>
      <c r="B145" s="13" t="s">
        <v>65</v>
      </c>
      <c r="C145" s="9"/>
      <c r="D145" s="8"/>
      <c r="E145" s="16">
        <f aca="true" t="shared" si="15" ref="E145:P145">E131+E140+E144</f>
        <v>57.703475</v>
      </c>
      <c r="F145" s="16">
        <f t="shared" si="15"/>
        <v>59.22453899999999</v>
      </c>
      <c r="G145" s="16">
        <f t="shared" si="15"/>
        <v>251.21834404999996</v>
      </c>
      <c r="H145" s="16">
        <f t="shared" si="15"/>
        <v>1762.50045</v>
      </c>
      <c r="I145" s="16">
        <f>I131+I140+I144</f>
        <v>0.8999550000000001</v>
      </c>
      <c r="J145" s="16">
        <f t="shared" si="15"/>
        <v>44.9827072</v>
      </c>
      <c r="K145" s="16">
        <f t="shared" si="15"/>
        <v>0.5211126</v>
      </c>
      <c r="L145" s="16">
        <f t="shared" si="15"/>
        <v>3.3000000000000003</v>
      </c>
      <c r="M145" s="16">
        <f t="shared" si="15"/>
        <v>824.9892499500002</v>
      </c>
      <c r="N145" s="16">
        <f t="shared" si="15"/>
        <v>1238.5220036999997</v>
      </c>
      <c r="O145" s="16">
        <f t="shared" si="15"/>
        <v>187.46175015</v>
      </c>
      <c r="P145" s="16">
        <f t="shared" si="15"/>
        <v>8.99997</v>
      </c>
    </row>
    <row r="146" spans="1:16" s="1" customFormat="1" ht="11.25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</row>
    <row r="147" ht="11.25">
      <c r="P147" s="3" t="s">
        <v>0</v>
      </c>
    </row>
    <row r="148" spans="1:16" ht="11.25">
      <c r="A148" s="41" t="s">
        <v>49</v>
      </c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</row>
    <row r="150" spans="2:3" ht="11.25">
      <c r="B150" s="4" t="s">
        <v>1</v>
      </c>
      <c r="C150" s="5">
        <v>5</v>
      </c>
    </row>
    <row r="151" s="1" customFormat="1" ht="5.25" customHeight="1"/>
    <row r="152" spans="2:3" ht="11.25">
      <c r="B152" s="4" t="s">
        <v>2</v>
      </c>
      <c r="C152" s="5">
        <v>1</v>
      </c>
    </row>
    <row r="153" s="1" customFormat="1" ht="5.25" customHeight="1"/>
    <row r="154" spans="2:5" ht="11.25">
      <c r="B154" s="4" t="s">
        <v>3</v>
      </c>
      <c r="C154" s="42" t="s">
        <v>99</v>
      </c>
      <c r="D154" s="43"/>
      <c r="E154" s="43"/>
    </row>
    <row r="155" s="1" customFormat="1" ht="5.25" customHeight="1"/>
    <row r="156" spans="2:3" ht="11.25">
      <c r="B156" s="4" t="s">
        <v>4</v>
      </c>
      <c r="C156" s="26" t="s">
        <v>116</v>
      </c>
    </row>
    <row r="158" spans="1:16" ht="21.75" customHeight="1">
      <c r="A158" s="36" t="s">
        <v>5</v>
      </c>
      <c r="B158" s="36" t="s">
        <v>6</v>
      </c>
      <c r="C158" s="36"/>
      <c r="D158" s="36" t="s">
        <v>7</v>
      </c>
      <c r="E158" s="36" t="s">
        <v>8</v>
      </c>
      <c r="F158" s="36"/>
      <c r="G158" s="36"/>
      <c r="H158" s="36" t="s">
        <v>9</v>
      </c>
      <c r="I158" s="36" t="s">
        <v>10</v>
      </c>
      <c r="J158" s="36"/>
      <c r="K158" s="36"/>
      <c r="L158" s="36"/>
      <c r="M158" s="36" t="s">
        <v>11</v>
      </c>
      <c r="N158" s="36"/>
      <c r="O158" s="36"/>
      <c r="P158" s="36"/>
    </row>
    <row r="159" spans="1:16" ht="21" customHeight="1">
      <c r="A159" s="36"/>
      <c r="B159" s="36"/>
      <c r="C159" s="36"/>
      <c r="D159" s="36"/>
      <c r="E159" s="6" t="s">
        <v>12</v>
      </c>
      <c r="F159" s="6" t="s">
        <v>13</v>
      </c>
      <c r="G159" s="6" t="s">
        <v>14</v>
      </c>
      <c r="H159" s="36"/>
      <c r="I159" s="6" t="s">
        <v>15</v>
      </c>
      <c r="J159" s="6" t="s">
        <v>16</v>
      </c>
      <c r="K159" s="6" t="s">
        <v>17</v>
      </c>
      <c r="L159" s="6" t="s">
        <v>18</v>
      </c>
      <c r="M159" s="6" t="s">
        <v>19</v>
      </c>
      <c r="N159" s="6" t="s">
        <v>20</v>
      </c>
      <c r="O159" s="6" t="s">
        <v>21</v>
      </c>
      <c r="P159" s="6" t="s">
        <v>22</v>
      </c>
    </row>
    <row r="160" spans="1:16" ht="11.25">
      <c r="A160" s="7">
        <v>1</v>
      </c>
      <c r="B160" s="37">
        <v>2</v>
      </c>
      <c r="C160" s="37"/>
      <c r="D160" s="7">
        <v>3</v>
      </c>
      <c r="E160" s="7">
        <v>4</v>
      </c>
      <c r="F160" s="7">
        <v>5</v>
      </c>
      <c r="G160" s="7">
        <v>6</v>
      </c>
      <c r="H160" s="7">
        <v>7</v>
      </c>
      <c r="I160" s="7">
        <v>8</v>
      </c>
      <c r="J160" s="7">
        <v>9</v>
      </c>
      <c r="K160" s="7">
        <v>10</v>
      </c>
      <c r="L160" s="7">
        <v>11</v>
      </c>
      <c r="M160" s="7">
        <v>12</v>
      </c>
      <c r="N160" s="7">
        <v>13</v>
      </c>
      <c r="O160" s="7">
        <v>14</v>
      </c>
      <c r="P160" s="7">
        <v>15</v>
      </c>
    </row>
    <row r="161" spans="1:16" ht="11.25">
      <c r="A161" s="38" t="s">
        <v>23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</row>
    <row r="162" spans="1:16" ht="23.25" customHeight="1">
      <c r="A162" s="18" t="s">
        <v>68</v>
      </c>
      <c r="B162" s="39" t="s">
        <v>107</v>
      </c>
      <c r="C162" s="40"/>
      <c r="D162" s="8">
        <v>60</v>
      </c>
      <c r="E162" s="10">
        <v>0.44486000000000003</v>
      </c>
      <c r="F162" s="10">
        <v>1.54566</v>
      </c>
      <c r="G162" s="10">
        <v>1.3294983999999999</v>
      </c>
      <c r="H162" s="10">
        <v>6.84298</v>
      </c>
      <c r="I162" s="10">
        <v>0.017142</v>
      </c>
      <c r="J162" s="10">
        <v>1.6971372</v>
      </c>
      <c r="K162" s="10">
        <v>0</v>
      </c>
      <c r="L162" s="10"/>
      <c r="M162" s="10">
        <v>17.2150626</v>
      </c>
      <c r="N162" s="10">
        <v>69.8685874</v>
      </c>
      <c r="O162" s="10">
        <v>22.1415781</v>
      </c>
      <c r="P162" s="10">
        <v>0.1835288</v>
      </c>
    </row>
    <row r="163" spans="1:16" ht="11.25" customHeight="1">
      <c r="A163" s="8">
        <v>462</v>
      </c>
      <c r="B163" s="39" t="s">
        <v>85</v>
      </c>
      <c r="C163" s="40"/>
      <c r="D163" s="17" t="s">
        <v>95</v>
      </c>
      <c r="E163" s="10">
        <v>7.939039999999999</v>
      </c>
      <c r="F163" s="10">
        <v>14.091267</v>
      </c>
      <c r="G163" s="10">
        <v>13.7060789</v>
      </c>
      <c r="H163" s="10">
        <v>262.28536</v>
      </c>
      <c r="I163" s="10">
        <v>0.17142000000000002</v>
      </c>
      <c r="J163" s="10">
        <v>0</v>
      </c>
      <c r="K163" s="10">
        <v>0.07777800000000001</v>
      </c>
      <c r="L163" s="10"/>
      <c r="M163" s="10">
        <v>94.6461775</v>
      </c>
      <c r="N163" s="10">
        <v>157.8230739</v>
      </c>
      <c r="O163" s="10">
        <v>13.574945699999999</v>
      </c>
      <c r="P163" s="10">
        <v>1.2564663999999999</v>
      </c>
    </row>
    <row r="164" spans="1:16" ht="11.25" customHeight="1">
      <c r="A164" s="8">
        <v>332</v>
      </c>
      <c r="B164" s="40" t="s">
        <v>36</v>
      </c>
      <c r="C164" s="40"/>
      <c r="D164" s="8">
        <v>150</v>
      </c>
      <c r="E164" s="10">
        <v>6.3307</v>
      </c>
      <c r="F164" s="10">
        <v>2.91958</v>
      </c>
      <c r="G164" s="10">
        <v>33.5523412</v>
      </c>
      <c r="H164" s="10">
        <v>98.92004</v>
      </c>
      <c r="I164" s="10">
        <v>0.025713</v>
      </c>
      <c r="J164" s="10">
        <v>1.799994</v>
      </c>
      <c r="K164" s="10">
        <v>0.0077778000000000005</v>
      </c>
      <c r="L164" s="10"/>
      <c r="M164" s="10">
        <v>116.69209099999999</v>
      </c>
      <c r="N164" s="10">
        <v>152.8822226</v>
      </c>
      <c r="O164" s="10">
        <v>16.083269</v>
      </c>
      <c r="P164" s="10">
        <v>0.9811731999999999</v>
      </c>
    </row>
    <row r="165" spans="1:16" ht="11.25" customHeight="1">
      <c r="A165" s="18" t="s">
        <v>68</v>
      </c>
      <c r="B165" s="40" t="s">
        <v>24</v>
      </c>
      <c r="C165" s="40"/>
      <c r="D165" s="8">
        <v>40</v>
      </c>
      <c r="E165" s="10">
        <v>4.1064</v>
      </c>
      <c r="F165" s="10">
        <v>1.20218</v>
      </c>
      <c r="G165" s="10">
        <v>13.732318999999999</v>
      </c>
      <c r="H165" s="10">
        <v>137.7258</v>
      </c>
      <c r="I165" s="10">
        <v>0.08571000000000001</v>
      </c>
      <c r="J165" s="10">
        <v>0</v>
      </c>
      <c r="K165" s="10">
        <v>0</v>
      </c>
      <c r="L165" s="10"/>
      <c r="M165" s="10">
        <v>24.75009</v>
      </c>
      <c r="N165" s="10">
        <v>19.341737000000002</v>
      </c>
      <c r="O165" s="10">
        <v>3.33332</v>
      </c>
      <c r="P165" s="10">
        <v>0.21176399999999998</v>
      </c>
    </row>
    <row r="166" spans="1:16" ht="11.25" customHeight="1">
      <c r="A166" s="8">
        <v>692</v>
      </c>
      <c r="B166" s="39" t="s">
        <v>115</v>
      </c>
      <c r="C166" s="40"/>
      <c r="D166" s="8">
        <v>200</v>
      </c>
      <c r="E166" s="10">
        <v>0.17110000000000003</v>
      </c>
      <c r="F166" s="10">
        <v>0</v>
      </c>
      <c r="G166" s="10">
        <v>13.120049999999999</v>
      </c>
      <c r="H166" s="10">
        <v>50.239599999999996</v>
      </c>
      <c r="I166" s="10">
        <v>0</v>
      </c>
      <c r="J166" s="10">
        <v>0</v>
      </c>
      <c r="K166" s="10">
        <v>0</v>
      </c>
      <c r="L166" s="10"/>
      <c r="M166" s="10">
        <v>5.50002</v>
      </c>
      <c r="N166" s="10">
        <v>0.366668</v>
      </c>
      <c r="O166" s="10">
        <v>2.49999</v>
      </c>
      <c r="P166" s="10">
        <v>0.282352</v>
      </c>
    </row>
    <row r="167" spans="1:16" ht="11.25" customHeight="1">
      <c r="A167" s="18" t="s">
        <v>68</v>
      </c>
      <c r="B167" s="39" t="s">
        <v>80</v>
      </c>
      <c r="C167" s="40"/>
      <c r="D167" s="8">
        <v>100</v>
      </c>
      <c r="E167" s="10">
        <v>0.24809499999999998</v>
      </c>
      <c r="F167" s="10">
        <v>0</v>
      </c>
      <c r="G167" s="10">
        <v>8.3006183</v>
      </c>
      <c r="H167" s="10">
        <v>31.477708000000003</v>
      </c>
      <c r="I167" s="10">
        <v>0</v>
      </c>
      <c r="J167" s="10">
        <v>11.4942474</v>
      </c>
      <c r="K167" s="10">
        <v>0.0933336</v>
      </c>
      <c r="L167" s="10">
        <v>0.2</v>
      </c>
      <c r="M167" s="10">
        <v>16.2067256</v>
      </c>
      <c r="N167" s="10">
        <v>12.2008777</v>
      </c>
      <c r="O167" s="10">
        <v>4.8749804999999995</v>
      </c>
      <c r="P167" s="10">
        <v>0.08470559999999999</v>
      </c>
    </row>
    <row r="168" spans="1:16" ht="11.25" customHeight="1">
      <c r="A168" s="8"/>
      <c r="B168" s="13" t="s">
        <v>64</v>
      </c>
      <c r="C168" s="9"/>
      <c r="D168" s="8"/>
      <c r="E168" s="16">
        <f>SUM(E162:E167)</f>
        <v>19.240194999999996</v>
      </c>
      <c r="F168" s="16">
        <f aca="true" t="shared" si="16" ref="F168:P168">SUM(F162:F167)</f>
        <v>19.758687</v>
      </c>
      <c r="G168" s="16">
        <f t="shared" si="16"/>
        <v>83.7409058</v>
      </c>
      <c r="H168" s="16">
        <f t="shared" si="16"/>
        <v>587.491488</v>
      </c>
      <c r="I168" s="16">
        <f t="shared" si="16"/>
        <v>0.299985</v>
      </c>
      <c r="J168" s="16">
        <f t="shared" si="16"/>
        <v>14.9913786</v>
      </c>
      <c r="K168" s="16">
        <f t="shared" si="16"/>
        <v>0.17888940000000003</v>
      </c>
      <c r="L168" s="16">
        <f t="shared" si="16"/>
        <v>0.2</v>
      </c>
      <c r="M168" s="16">
        <f t="shared" si="16"/>
        <v>275.0101667</v>
      </c>
      <c r="N168" s="16">
        <f t="shared" si="16"/>
        <v>412.4831666</v>
      </c>
      <c r="O168" s="16">
        <f t="shared" si="16"/>
        <v>62.508083299999996</v>
      </c>
      <c r="P168" s="16">
        <f t="shared" si="16"/>
        <v>2.9999899999999995</v>
      </c>
    </row>
    <row r="169" spans="1:16" ht="11.25">
      <c r="A169" s="38" t="s">
        <v>27</v>
      </c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</row>
    <row r="170" spans="1:16" ht="26.25" customHeight="1">
      <c r="A170" s="8">
        <v>78</v>
      </c>
      <c r="B170" s="39" t="s">
        <v>103</v>
      </c>
      <c r="C170" s="40"/>
      <c r="D170" s="8">
        <v>60</v>
      </c>
      <c r="E170" s="10">
        <v>5.61208</v>
      </c>
      <c r="F170" s="10">
        <v>0</v>
      </c>
      <c r="G170" s="10">
        <v>4.7319647</v>
      </c>
      <c r="H170" s="10">
        <v>12.577224</v>
      </c>
      <c r="I170" s="10">
        <v>0</v>
      </c>
      <c r="J170" s="10">
        <v>0</v>
      </c>
      <c r="K170" s="10">
        <v>0</v>
      </c>
      <c r="L170" s="10"/>
      <c r="M170" s="10">
        <v>53.716862</v>
      </c>
      <c r="N170" s="10">
        <v>95.3611801</v>
      </c>
      <c r="O170" s="10">
        <v>4.16665</v>
      </c>
      <c r="P170" s="10">
        <v>0.564704</v>
      </c>
    </row>
    <row r="171" spans="1:16" ht="11.25" customHeight="1">
      <c r="A171" s="8">
        <v>132.01</v>
      </c>
      <c r="B171" s="40" t="s">
        <v>52</v>
      </c>
      <c r="C171" s="40"/>
      <c r="D171" s="8">
        <v>200</v>
      </c>
      <c r="E171" s="10">
        <v>2.592165</v>
      </c>
      <c r="F171" s="10">
        <v>3.86415</v>
      </c>
      <c r="G171" s="10">
        <v>17.580867</v>
      </c>
      <c r="H171" s="10">
        <v>107.720632</v>
      </c>
      <c r="I171" s="10">
        <v>0.034284</v>
      </c>
      <c r="J171" s="10">
        <v>4.7228414</v>
      </c>
      <c r="K171" s="10">
        <v>0.031111200000000002</v>
      </c>
      <c r="L171" s="10"/>
      <c r="M171" s="10">
        <v>46.75017</v>
      </c>
      <c r="N171" s="10">
        <v>144.008857</v>
      </c>
      <c r="O171" s="10">
        <v>13.0749477</v>
      </c>
      <c r="P171" s="10">
        <v>0.4799984</v>
      </c>
    </row>
    <row r="172" spans="1:16" ht="11.25" customHeight="1">
      <c r="A172" s="8">
        <v>451</v>
      </c>
      <c r="B172" s="39" t="s">
        <v>117</v>
      </c>
      <c r="C172" s="40"/>
      <c r="D172" s="17" t="s">
        <v>95</v>
      </c>
      <c r="E172" s="10">
        <v>6.826890000000001</v>
      </c>
      <c r="F172" s="10">
        <v>14.503443</v>
      </c>
      <c r="G172" s="10">
        <v>21.1582673</v>
      </c>
      <c r="H172" s="10">
        <v>140.06454</v>
      </c>
      <c r="I172" s="10">
        <v>0.025713</v>
      </c>
      <c r="J172" s="10">
        <v>0</v>
      </c>
      <c r="K172" s="10">
        <v>0</v>
      </c>
      <c r="L172" s="10"/>
      <c r="M172" s="10">
        <v>34.8701268</v>
      </c>
      <c r="N172" s="10">
        <v>178.84231699999998</v>
      </c>
      <c r="O172" s="10">
        <v>18.249927</v>
      </c>
      <c r="P172" s="10">
        <v>0.6705859999999999</v>
      </c>
    </row>
    <row r="173" spans="1:16" ht="11.25" customHeight="1">
      <c r="A173" s="8">
        <v>297</v>
      </c>
      <c r="B173" s="39" t="s">
        <v>109</v>
      </c>
      <c r="C173" s="40"/>
      <c r="D173" s="8">
        <v>150</v>
      </c>
      <c r="E173" s="10">
        <v>3.173905</v>
      </c>
      <c r="F173" s="10">
        <v>3.872737</v>
      </c>
      <c r="G173" s="10">
        <v>8.7816868</v>
      </c>
      <c r="H173" s="10">
        <v>173.378592</v>
      </c>
      <c r="I173" s="10">
        <v>0.068568</v>
      </c>
      <c r="J173" s="10">
        <v>0</v>
      </c>
      <c r="K173" s="10">
        <v>0.031111200000000002</v>
      </c>
      <c r="L173" s="10"/>
      <c r="M173" s="10">
        <v>108.6803952</v>
      </c>
      <c r="N173" s="10">
        <v>90.02616069999999</v>
      </c>
      <c r="O173" s="10">
        <v>21.7082465</v>
      </c>
      <c r="P173" s="10">
        <v>1.094114</v>
      </c>
    </row>
    <row r="174" spans="1:16" ht="11.25" customHeight="1">
      <c r="A174" s="18" t="s">
        <v>68</v>
      </c>
      <c r="B174" s="40" t="s">
        <v>24</v>
      </c>
      <c r="C174" s="40"/>
      <c r="D174" s="8">
        <v>50</v>
      </c>
      <c r="E174" s="10">
        <v>3.7642000000000007</v>
      </c>
      <c r="F174" s="10">
        <v>2.74784</v>
      </c>
      <c r="G174" s="10">
        <v>19.067806</v>
      </c>
      <c r="H174" s="10">
        <v>163.88503999999998</v>
      </c>
      <c r="I174" s="10">
        <v>0.137136</v>
      </c>
      <c r="J174" s="10">
        <v>0</v>
      </c>
      <c r="K174" s="10">
        <v>0</v>
      </c>
      <c r="L174" s="10"/>
      <c r="M174" s="10">
        <v>66.00024</v>
      </c>
      <c r="N174" s="10">
        <v>4.216682</v>
      </c>
      <c r="O174" s="10">
        <v>7.2166378</v>
      </c>
      <c r="P174" s="10">
        <v>0.564704</v>
      </c>
    </row>
    <row r="175" spans="1:16" ht="11.25" customHeight="1">
      <c r="A175" s="18" t="s">
        <v>68</v>
      </c>
      <c r="B175" s="40" t="s">
        <v>25</v>
      </c>
      <c r="C175" s="40"/>
      <c r="D175" s="8">
        <v>50</v>
      </c>
      <c r="E175" s="10">
        <v>3.8497500000000002</v>
      </c>
      <c r="F175" s="10">
        <v>2.679144</v>
      </c>
      <c r="G175" s="10">
        <v>16.443796</v>
      </c>
      <c r="H175" s="10">
        <v>108.53486</v>
      </c>
      <c r="I175" s="10">
        <v>0.154278</v>
      </c>
      <c r="J175" s="10">
        <v>0</v>
      </c>
      <c r="K175" s="10">
        <v>0</v>
      </c>
      <c r="L175" s="10"/>
      <c r="M175" s="10">
        <v>37.9409713</v>
      </c>
      <c r="N175" s="10">
        <v>8.3141969</v>
      </c>
      <c r="O175" s="10">
        <v>1.1749953</v>
      </c>
      <c r="P175" s="10">
        <v>0.1976464</v>
      </c>
    </row>
    <row r="176" spans="1:16" ht="11.25" customHeight="1">
      <c r="A176" s="8">
        <v>638.01</v>
      </c>
      <c r="B176" s="40" t="s">
        <v>53</v>
      </c>
      <c r="C176" s="40"/>
      <c r="D176" s="8">
        <v>200</v>
      </c>
      <c r="E176" s="10">
        <v>1.1121500000000002</v>
      </c>
      <c r="F176" s="10">
        <v>0</v>
      </c>
      <c r="G176" s="10">
        <v>29.476379</v>
      </c>
      <c r="H176" s="10">
        <v>116.33066000000001</v>
      </c>
      <c r="I176" s="10">
        <v>0</v>
      </c>
      <c r="J176" s="10">
        <v>16.28566</v>
      </c>
      <c r="K176" s="10">
        <v>0.194445</v>
      </c>
      <c r="L176" s="10"/>
      <c r="M176" s="10">
        <v>37.033468</v>
      </c>
      <c r="N176" s="10">
        <v>56.815206599999996</v>
      </c>
      <c r="O176" s="10">
        <v>21.916579000000002</v>
      </c>
      <c r="P176" s="10">
        <v>0.635292</v>
      </c>
    </row>
    <row r="177" spans="1:16" ht="11.25" customHeight="1">
      <c r="A177" s="10"/>
      <c r="B177" s="13" t="s">
        <v>64</v>
      </c>
      <c r="C177" s="9"/>
      <c r="D177" s="8"/>
      <c r="E177" s="16">
        <f>SUM(E170:E176)</f>
        <v>26.93114</v>
      </c>
      <c r="F177" s="16">
        <f aca="true" t="shared" si="17" ref="F177:P177">SUM(F170:F176)</f>
        <v>27.667314</v>
      </c>
      <c r="G177" s="16">
        <f t="shared" si="17"/>
        <v>117.24076680000002</v>
      </c>
      <c r="H177" s="16">
        <f t="shared" si="17"/>
        <v>822.491548</v>
      </c>
      <c r="I177" s="16">
        <f t="shared" si="17"/>
        <v>0.419979</v>
      </c>
      <c r="J177" s="16">
        <f t="shared" si="17"/>
        <v>21.0085014</v>
      </c>
      <c r="K177" s="16">
        <f t="shared" si="17"/>
        <v>0.2566674</v>
      </c>
      <c r="L177" s="16">
        <f t="shared" si="17"/>
        <v>0</v>
      </c>
      <c r="M177" s="16">
        <f t="shared" si="17"/>
        <v>384.99223330000007</v>
      </c>
      <c r="N177" s="16">
        <f t="shared" si="17"/>
        <v>577.5846002999999</v>
      </c>
      <c r="O177" s="16">
        <f t="shared" si="17"/>
        <v>87.5079833</v>
      </c>
      <c r="P177" s="16">
        <f t="shared" si="17"/>
        <v>4.207044799999999</v>
      </c>
    </row>
    <row r="178" spans="1:16" ht="11.25">
      <c r="A178" s="38" t="s">
        <v>32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</row>
    <row r="179" spans="1:16" ht="11.25" customHeight="1">
      <c r="A179" s="19" t="s">
        <v>68</v>
      </c>
      <c r="B179" s="39" t="s">
        <v>88</v>
      </c>
      <c r="C179" s="40"/>
      <c r="D179" s="8">
        <v>50</v>
      </c>
      <c r="E179" s="10">
        <v>3.8882475000000003</v>
      </c>
      <c r="F179" s="10">
        <v>5.4226905</v>
      </c>
      <c r="G179" s="10">
        <v>24.2196123</v>
      </c>
      <c r="H179" s="10">
        <v>155.46124500000002</v>
      </c>
      <c r="I179" s="10">
        <v>0.102852</v>
      </c>
      <c r="J179" s="10">
        <v>0</v>
      </c>
      <c r="K179" s="10">
        <v>0</v>
      </c>
      <c r="L179" s="10">
        <v>0</v>
      </c>
      <c r="M179" s="10">
        <v>10.175037000000001</v>
      </c>
      <c r="N179" s="10">
        <v>2.7637600499999997</v>
      </c>
      <c r="O179" s="10">
        <v>0</v>
      </c>
      <c r="P179" s="10">
        <v>0.1270584</v>
      </c>
    </row>
    <row r="180" spans="1:16" ht="11.25" customHeight="1">
      <c r="A180" s="18" t="s">
        <v>68</v>
      </c>
      <c r="B180" s="39" t="s">
        <v>119</v>
      </c>
      <c r="C180" s="40"/>
      <c r="D180" s="8">
        <v>200</v>
      </c>
      <c r="E180" s="10">
        <v>7.673835000000001</v>
      </c>
      <c r="F180" s="10">
        <v>6.44025</v>
      </c>
      <c r="G180" s="10">
        <v>26.030179199999996</v>
      </c>
      <c r="H180" s="10">
        <v>197.051838</v>
      </c>
      <c r="I180" s="10">
        <v>0.077139</v>
      </c>
      <c r="J180" s="10">
        <v>9.0128271</v>
      </c>
      <c r="K180" s="10">
        <v>0.0933336</v>
      </c>
      <c r="L180" s="10">
        <v>0</v>
      </c>
      <c r="M180" s="10">
        <v>154.81181295</v>
      </c>
      <c r="N180" s="10">
        <v>244.77839010000002</v>
      </c>
      <c r="O180" s="10">
        <v>37.49985</v>
      </c>
      <c r="P180" s="10">
        <v>1.6835238000000001</v>
      </c>
    </row>
    <row r="181" spans="1:16" ht="11.25" customHeight="1">
      <c r="A181" s="11"/>
      <c r="B181" s="13" t="s">
        <v>64</v>
      </c>
      <c r="C181" s="9"/>
      <c r="D181" s="8"/>
      <c r="E181" s="16">
        <f>SUM(E179:E180)</f>
        <v>11.562082500000002</v>
      </c>
      <c r="F181" s="16">
        <f aca="true" t="shared" si="18" ref="F181:P181">SUM(F179:F180)</f>
        <v>11.8629405</v>
      </c>
      <c r="G181" s="16">
        <f t="shared" si="18"/>
        <v>50.2497915</v>
      </c>
      <c r="H181" s="16">
        <f t="shared" si="18"/>
        <v>352.51308300000005</v>
      </c>
      <c r="I181" s="16">
        <f t="shared" si="18"/>
        <v>0.179991</v>
      </c>
      <c r="J181" s="16">
        <f t="shared" si="18"/>
        <v>9.0128271</v>
      </c>
      <c r="K181" s="16">
        <f t="shared" si="18"/>
        <v>0.0933336</v>
      </c>
      <c r="L181" s="16">
        <f t="shared" si="18"/>
        <v>0</v>
      </c>
      <c r="M181" s="16">
        <f t="shared" si="18"/>
        <v>164.98684995</v>
      </c>
      <c r="N181" s="16">
        <f t="shared" si="18"/>
        <v>247.54215015000003</v>
      </c>
      <c r="O181" s="16">
        <f t="shared" si="18"/>
        <v>37.49985</v>
      </c>
      <c r="P181" s="16">
        <f t="shared" si="18"/>
        <v>1.8105822</v>
      </c>
    </row>
    <row r="182" spans="1:16" ht="11.25" customHeight="1">
      <c r="A182" s="11"/>
      <c r="B182" s="13" t="s">
        <v>65</v>
      </c>
      <c r="C182" s="9"/>
      <c r="D182" s="8"/>
      <c r="E182" s="16">
        <f aca="true" t="shared" si="19" ref="E182:P182">E168+E177+E181</f>
        <v>57.7334175</v>
      </c>
      <c r="F182" s="16">
        <f t="shared" si="19"/>
        <v>59.2889415</v>
      </c>
      <c r="G182" s="16">
        <f t="shared" si="19"/>
        <v>251.23146410000004</v>
      </c>
      <c r="H182" s="16">
        <f t="shared" si="19"/>
        <v>1762.4961190000001</v>
      </c>
      <c r="I182" s="16">
        <f t="shared" si="19"/>
        <v>0.8999550000000001</v>
      </c>
      <c r="J182" s="16">
        <f t="shared" si="19"/>
        <v>45.01270710000001</v>
      </c>
      <c r="K182" s="16">
        <f t="shared" si="19"/>
        <v>0.5288904</v>
      </c>
      <c r="L182" s="16">
        <f t="shared" si="19"/>
        <v>0.2</v>
      </c>
      <c r="M182" s="16">
        <f t="shared" si="19"/>
        <v>824.98924995</v>
      </c>
      <c r="N182" s="16">
        <f t="shared" si="19"/>
        <v>1237.60991705</v>
      </c>
      <c r="O182" s="16">
        <f t="shared" si="19"/>
        <v>187.5159166</v>
      </c>
      <c r="P182" s="16">
        <f t="shared" si="19"/>
        <v>9.017617</v>
      </c>
    </row>
    <row r="183" spans="1:16" s="1" customFormat="1" ht="11.25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</row>
    <row r="184" ht="11.25">
      <c r="P184" s="3" t="s">
        <v>0</v>
      </c>
    </row>
    <row r="185" spans="1:16" ht="11.25">
      <c r="A185" s="41" t="s">
        <v>55</v>
      </c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</row>
    <row r="187" spans="2:3" ht="11.25">
      <c r="B187" s="4" t="s">
        <v>1</v>
      </c>
      <c r="C187" s="5">
        <v>1</v>
      </c>
    </row>
    <row r="188" s="1" customFormat="1" ht="5.25" customHeight="1"/>
    <row r="189" spans="2:3" ht="11.25">
      <c r="B189" s="4" t="s">
        <v>2</v>
      </c>
      <c r="C189" s="5">
        <v>2</v>
      </c>
    </row>
    <row r="190" s="1" customFormat="1" ht="5.25" customHeight="1"/>
    <row r="191" spans="2:5" ht="11.25">
      <c r="B191" s="4" t="s">
        <v>3</v>
      </c>
      <c r="C191" s="42" t="s">
        <v>99</v>
      </c>
      <c r="D191" s="43"/>
      <c r="E191" s="43"/>
    </row>
    <row r="192" s="1" customFormat="1" ht="5.25" customHeight="1"/>
    <row r="193" spans="2:3" ht="11.25">
      <c r="B193" s="4" t="s">
        <v>4</v>
      </c>
      <c r="C193" s="26" t="s">
        <v>116</v>
      </c>
    </row>
    <row r="195" spans="1:16" ht="21.75" customHeight="1">
      <c r="A195" s="36" t="s">
        <v>5</v>
      </c>
      <c r="B195" s="36" t="s">
        <v>6</v>
      </c>
      <c r="C195" s="36"/>
      <c r="D195" s="36" t="s">
        <v>7</v>
      </c>
      <c r="E195" s="36" t="s">
        <v>8</v>
      </c>
      <c r="F195" s="36"/>
      <c r="G195" s="36"/>
      <c r="H195" s="36" t="s">
        <v>9</v>
      </c>
      <c r="I195" s="36" t="s">
        <v>10</v>
      </c>
      <c r="J195" s="36"/>
      <c r="K195" s="36"/>
      <c r="L195" s="36"/>
      <c r="M195" s="36" t="s">
        <v>11</v>
      </c>
      <c r="N195" s="36"/>
      <c r="O195" s="36"/>
      <c r="P195" s="36"/>
    </row>
    <row r="196" spans="1:16" ht="21" customHeight="1">
      <c r="A196" s="36"/>
      <c r="B196" s="36"/>
      <c r="C196" s="36"/>
      <c r="D196" s="36"/>
      <c r="E196" s="6" t="s">
        <v>12</v>
      </c>
      <c r="F196" s="6" t="s">
        <v>13</v>
      </c>
      <c r="G196" s="6" t="s">
        <v>14</v>
      </c>
      <c r="H196" s="36"/>
      <c r="I196" s="6" t="s">
        <v>15</v>
      </c>
      <c r="J196" s="6" t="s">
        <v>16</v>
      </c>
      <c r="K196" s="6" t="s">
        <v>17</v>
      </c>
      <c r="L196" s="6" t="s">
        <v>18</v>
      </c>
      <c r="M196" s="6" t="s">
        <v>19</v>
      </c>
      <c r="N196" s="6" t="s">
        <v>20</v>
      </c>
      <c r="O196" s="6" t="s">
        <v>21</v>
      </c>
      <c r="P196" s="6" t="s">
        <v>22</v>
      </c>
    </row>
    <row r="197" spans="1:16" ht="11.25">
      <c r="A197" s="7">
        <v>1</v>
      </c>
      <c r="B197" s="37">
        <v>2</v>
      </c>
      <c r="C197" s="37"/>
      <c r="D197" s="7">
        <v>3</v>
      </c>
      <c r="E197" s="7">
        <v>4</v>
      </c>
      <c r="F197" s="7">
        <v>5</v>
      </c>
      <c r="G197" s="7">
        <v>6</v>
      </c>
      <c r="H197" s="7">
        <v>7</v>
      </c>
      <c r="I197" s="7">
        <v>8</v>
      </c>
      <c r="J197" s="7">
        <v>9</v>
      </c>
      <c r="K197" s="7">
        <v>10</v>
      </c>
      <c r="L197" s="7">
        <v>11</v>
      </c>
      <c r="M197" s="7">
        <v>12</v>
      </c>
      <c r="N197" s="7">
        <v>13</v>
      </c>
      <c r="O197" s="7">
        <v>14</v>
      </c>
      <c r="P197" s="7">
        <v>15</v>
      </c>
    </row>
    <row r="198" spans="1:16" ht="11.25">
      <c r="A198" s="38" t="s">
        <v>23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</row>
    <row r="199" spans="1:16" ht="36" customHeight="1">
      <c r="A199" s="19" t="s">
        <v>68</v>
      </c>
      <c r="B199" s="39" t="s">
        <v>106</v>
      </c>
      <c r="C199" s="40"/>
      <c r="D199" s="8">
        <v>60</v>
      </c>
      <c r="E199" s="10">
        <v>2.65205</v>
      </c>
      <c r="F199" s="10">
        <v>0.17174</v>
      </c>
      <c r="G199" s="10">
        <v>14.432054999999998</v>
      </c>
      <c r="H199" s="10">
        <v>107.4088</v>
      </c>
      <c r="I199" s="10">
        <v>0.08571000000000001</v>
      </c>
      <c r="J199" s="10">
        <v>4.799983999999999</v>
      </c>
      <c r="K199" s="10">
        <v>0.10888920000000002</v>
      </c>
      <c r="L199" s="10"/>
      <c r="M199" s="10">
        <v>42.16682</v>
      </c>
      <c r="N199" s="10">
        <v>56.83354</v>
      </c>
      <c r="O199" s="10">
        <v>23.33324</v>
      </c>
      <c r="P199" s="10">
        <v>0.635292</v>
      </c>
    </row>
    <row r="200" spans="1:16" ht="11.25" customHeight="1">
      <c r="A200" s="10">
        <v>340</v>
      </c>
      <c r="B200" s="39" t="s">
        <v>82</v>
      </c>
      <c r="C200" s="40"/>
      <c r="D200" s="8">
        <v>5</v>
      </c>
      <c r="E200" s="10">
        <v>12.07966</v>
      </c>
      <c r="F200" s="10">
        <v>18.359006</v>
      </c>
      <c r="G200" s="10">
        <v>34.155863499999995</v>
      </c>
      <c r="H200" s="10">
        <v>260.63957999999997</v>
      </c>
      <c r="I200" s="10">
        <v>0.12856499999999998</v>
      </c>
      <c r="J200" s="10">
        <v>5.4085534</v>
      </c>
      <c r="K200" s="10">
        <v>0.062222400000000004</v>
      </c>
      <c r="L200" s="10"/>
      <c r="M200" s="10">
        <v>167.1181077</v>
      </c>
      <c r="N200" s="10">
        <v>323.76784399999997</v>
      </c>
      <c r="O200" s="10">
        <v>28.4665528</v>
      </c>
      <c r="P200" s="10">
        <v>1.0729376</v>
      </c>
    </row>
    <row r="201" spans="1:16" ht="11.25" customHeight="1">
      <c r="A201" s="19" t="s">
        <v>68</v>
      </c>
      <c r="B201" s="40" t="s">
        <v>24</v>
      </c>
      <c r="C201" s="40"/>
      <c r="D201" s="8">
        <v>40</v>
      </c>
      <c r="E201" s="10">
        <v>4.1064</v>
      </c>
      <c r="F201" s="10">
        <v>1.20218</v>
      </c>
      <c r="G201" s="10">
        <v>13.732318999999999</v>
      </c>
      <c r="H201" s="10">
        <v>137.7258</v>
      </c>
      <c r="I201" s="10">
        <v>0.08571000000000001</v>
      </c>
      <c r="J201" s="10">
        <v>0</v>
      </c>
      <c r="K201" s="10">
        <v>0</v>
      </c>
      <c r="L201" s="10"/>
      <c r="M201" s="10">
        <v>24.75009</v>
      </c>
      <c r="N201" s="10">
        <v>19.341737000000002</v>
      </c>
      <c r="O201" s="10">
        <v>3.33332</v>
      </c>
      <c r="P201" s="10">
        <v>0.21176399999999998</v>
      </c>
    </row>
    <row r="202" spans="1:16" ht="11.25" customHeight="1">
      <c r="A202" s="10">
        <v>685</v>
      </c>
      <c r="B202" s="40" t="s">
        <v>37</v>
      </c>
      <c r="C202" s="40"/>
      <c r="D202" s="8">
        <v>200</v>
      </c>
      <c r="E202" s="10">
        <v>0.17110000000000003</v>
      </c>
      <c r="F202" s="10">
        <v>0</v>
      </c>
      <c r="G202" s="10">
        <v>13.120049999999999</v>
      </c>
      <c r="H202" s="10">
        <v>50.239599999999996</v>
      </c>
      <c r="I202" s="10">
        <v>0</v>
      </c>
      <c r="J202" s="10">
        <v>0</v>
      </c>
      <c r="K202" s="10">
        <v>0</v>
      </c>
      <c r="L202" s="10"/>
      <c r="M202" s="10">
        <v>24.75009</v>
      </c>
      <c r="N202" s="10">
        <v>0.366668</v>
      </c>
      <c r="O202" s="10">
        <v>2.49999</v>
      </c>
      <c r="P202" s="10">
        <v>0.282352</v>
      </c>
    </row>
    <row r="203" spans="1:16" ht="11.25" customHeight="1">
      <c r="A203" s="19" t="s">
        <v>68</v>
      </c>
      <c r="B203" s="40" t="s">
        <v>51</v>
      </c>
      <c r="C203" s="40"/>
      <c r="D203" s="8">
        <v>100</v>
      </c>
      <c r="E203" s="10">
        <v>0.24809499999999998</v>
      </c>
      <c r="F203" s="10">
        <v>0</v>
      </c>
      <c r="G203" s="10">
        <v>8.3006183</v>
      </c>
      <c r="H203" s="10">
        <v>31.477708000000003</v>
      </c>
      <c r="I203" s="10">
        <v>0</v>
      </c>
      <c r="J203" s="10">
        <v>4.7828412</v>
      </c>
      <c r="K203" s="10">
        <v>0</v>
      </c>
      <c r="L203" s="10">
        <v>0.2</v>
      </c>
      <c r="M203" s="10">
        <v>16.2067256</v>
      </c>
      <c r="N203" s="10">
        <v>12.2008777</v>
      </c>
      <c r="O203" s="10">
        <v>4.8749804999999995</v>
      </c>
      <c r="P203" s="10">
        <v>0.7905856</v>
      </c>
    </row>
    <row r="204" spans="1:16" ht="11.25" customHeight="1">
      <c r="A204" s="10"/>
      <c r="B204" s="13" t="s">
        <v>64</v>
      </c>
      <c r="C204" s="9"/>
      <c r="D204" s="8"/>
      <c r="E204" s="16">
        <f>SUM(E199:E203)</f>
        <v>19.257305</v>
      </c>
      <c r="F204" s="16">
        <f aca="true" t="shared" si="20" ref="F204:P204">SUM(F199:F203)</f>
        <v>19.732926</v>
      </c>
      <c r="G204" s="16">
        <f t="shared" si="20"/>
        <v>83.74090579999998</v>
      </c>
      <c r="H204" s="16">
        <f t="shared" si="20"/>
        <v>587.491488</v>
      </c>
      <c r="I204" s="16">
        <f t="shared" si="20"/>
        <v>0.299985</v>
      </c>
      <c r="J204" s="16">
        <f t="shared" si="20"/>
        <v>14.991378599999999</v>
      </c>
      <c r="K204" s="16">
        <f t="shared" si="20"/>
        <v>0.17111160000000003</v>
      </c>
      <c r="L204" s="16">
        <f t="shared" si="20"/>
        <v>0.2</v>
      </c>
      <c r="M204" s="16">
        <f t="shared" si="20"/>
        <v>274.99183330000005</v>
      </c>
      <c r="N204" s="16">
        <f t="shared" si="20"/>
        <v>412.51066669999994</v>
      </c>
      <c r="O204" s="16">
        <f t="shared" si="20"/>
        <v>62.508083299999996</v>
      </c>
      <c r="P204" s="16">
        <f t="shared" si="20"/>
        <v>2.9929312</v>
      </c>
    </row>
    <row r="205" spans="1:16" ht="11.25">
      <c r="A205" s="38" t="s">
        <v>27</v>
      </c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  <row r="206" spans="1:16" ht="37.5" customHeight="1">
      <c r="A206" s="18" t="s">
        <v>68</v>
      </c>
      <c r="B206" s="39" t="s">
        <v>101</v>
      </c>
      <c r="C206" s="40"/>
      <c r="D206" s="8">
        <v>60</v>
      </c>
      <c r="E206" s="10">
        <v>0.44486000000000003</v>
      </c>
      <c r="F206" s="10">
        <v>0</v>
      </c>
      <c r="G206" s="10">
        <v>1.3294983999999999</v>
      </c>
      <c r="H206" s="10">
        <v>6.84298</v>
      </c>
      <c r="I206" s="10">
        <v>0.017142</v>
      </c>
      <c r="J206" s="10">
        <v>1.6971372</v>
      </c>
      <c r="K206" s="10">
        <v>0</v>
      </c>
      <c r="L206" s="10"/>
      <c r="M206" s="10">
        <v>17.2150626</v>
      </c>
      <c r="N206" s="10">
        <v>69.8685874</v>
      </c>
      <c r="O206" s="10">
        <v>0</v>
      </c>
      <c r="P206" s="10">
        <v>0.1835288</v>
      </c>
    </row>
    <row r="207" spans="1:16" ht="13.5" customHeight="1">
      <c r="A207" s="8">
        <v>139</v>
      </c>
      <c r="B207" s="39" t="s">
        <v>94</v>
      </c>
      <c r="C207" s="40"/>
      <c r="D207" s="8">
        <v>200</v>
      </c>
      <c r="E207" s="10">
        <v>3.6529849999999997</v>
      </c>
      <c r="F207" s="10">
        <v>9.256786</v>
      </c>
      <c r="G207" s="10">
        <v>4.4083368</v>
      </c>
      <c r="H207" s="10">
        <v>127.91175399999999</v>
      </c>
      <c r="I207" s="10">
        <v>0.008571</v>
      </c>
      <c r="J207" s="10">
        <v>16.6370874</v>
      </c>
      <c r="K207" s="10">
        <v>0.0933336</v>
      </c>
      <c r="L207" s="10"/>
      <c r="M207" s="10">
        <v>132.6696491</v>
      </c>
      <c r="N207" s="10">
        <v>100.4761987</v>
      </c>
      <c r="O207" s="10">
        <v>37.0748517</v>
      </c>
      <c r="P207" s="10">
        <v>0.9741143999999998</v>
      </c>
    </row>
    <row r="208" spans="1:16" ht="11.25" customHeight="1">
      <c r="A208" s="8">
        <v>452</v>
      </c>
      <c r="B208" s="39" t="s">
        <v>110</v>
      </c>
      <c r="C208" s="40"/>
      <c r="D208" s="17" t="s">
        <v>95</v>
      </c>
      <c r="E208" s="10">
        <f>(9.83*100/75)*0.8555</f>
        <v>11.212753333333334</v>
      </c>
      <c r="F208" s="10">
        <v>9.926572</v>
      </c>
      <c r="G208" s="10">
        <v>36.2900583</v>
      </c>
      <c r="H208" s="10">
        <v>156.7822</v>
      </c>
      <c r="I208" s="10">
        <v>0.059997</v>
      </c>
      <c r="J208" s="10">
        <v>0.4371414</v>
      </c>
      <c r="K208" s="10">
        <v>0.0933336</v>
      </c>
      <c r="L208" s="10"/>
      <c r="M208" s="10">
        <v>99.80702959999999</v>
      </c>
      <c r="N208" s="10">
        <v>273.9193294</v>
      </c>
      <c r="O208" s="10">
        <v>27.5415565</v>
      </c>
      <c r="P208" s="10">
        <v>1.164702</v>
      </c>
    </row>
    <row r="209" spans="1:16" ht="11.25" customHeight="1">
      <c r="A209" s="8">
        <v>511</v>
      </c>
      <c r="B209" s="40" t="s">
        <v>44</v>
      </c>
      <c r="C209" s="40"/>
      <c r="D209" s="8">
        <v>150</v>
      </c>
      <c r="E209" s="10">
        <v>3.8497500000000002</v>
      </c>
      <c r="F209" s="10">
        <v>3.048385</v>
      </c>
      <c r="G209" s="10">
        <v>21.254481</v>
      </c>
      <c r="H209" s="10">
        <v>184.5006</v>
      </c>
      <c r="I209" s="10">
        <v>0.025713</v>
      </c>
      <c r="J209" s="10">
        <v>0</v>
      </c>
      <c r="K209" s="10">
        <v>0.013222260000000001</v>
      </c>
      <c r="L209" s="10">
        <v>0.3</v>
      </c>
      <c r="M209" s="10">
        <v>16.775061</v>
      </c>
      <c r="N209" s="10">
        <v>63.616898000000006</v>
      </c>
      <c r="O209" s="10">
        <v>6.416641</v>
      </c>
      <c r="P209" s="10">
        <v>0.917644</v>
      </c>
    </row>
    <row r="210" spans="1:16" ht="11.25" customHeight="1">
      <c r="A210" s="18" t="s">
        <v>68</v>
      </c>
      <c r="B210" s="40" t="s">
        <v>24</v>
      </c>
      <c r="C210" s="40"/>
      <c r="D210" s="8">
        <v>50</v>
      </c>
      <c r="E210" s="10">
        <v>3.7642000000000007</v>
      </c>
      <c r="F210" s="10">
        <v>2.74784</v>
      </c>
      <c r="G210" s="10">
        <v>19.067806</v>
      </c>
      <c r="H210" s="10">
        <v>163.88503999999998</v>
      </c>
      <c r="I210" s="10">
        <v>0.137136</v>
      </c>
      <c r="J210" s="10">
        <v>0</v>
      </c>
      <c r="K210" s="10">
        <v>0</v>
      </c>
      <c r="L210" s="10"/>
      <c r="M210" s="10">
        <v>66.00024</v>
      </c>
      <c r="N210" s="10">
        <v>4.216682</v>
      </c>
      <c r="O210" s="10">
        <v>7.2166378</v>
      </c>
      <c r="P210" s="10">
        <v>0.564704</v>
      </c>
    </row>
    <row r="211" spans="1:16" ht="11.25" customHeight="1">
      <c r="A211" s="18" t="s">
        <v>68</v>
      </c>
      <c r="B211" s="40" t="s">
        <v>25</v>
      </c>
      <c r="C211" s="40"/>
      <c r="D211" s="8">
        <v>50</v>
      </c>
      <c r="E211" s="10">
        <v>3.8497500000000002</v>
      </c>
      <c r="F211" s="10">
        <v>2.679144</v>
      </c>
      <c r="G211" s="10">
        <v>16.443796</v>
      </c>
      <c r="H211" s="10">
        <v>108.53486</v>
      </c>
      <c r="I211" s="10">
        <v>0.154278</v>
      </c>
      <c r="J211" s="10">
        <v>0</v>
      </c>
      <c r="K211" s="10">
        <v>0</v>
      </c>
      <c r="L211" s="10"/>
      <c r="M211" s="10">
        <v>37.9409713</v>
      </c>
      <c r="N211" s="10">
        <v>8.3141969</v>
      </c>
      <c r="O211" s="10">
        <v>1.1749953</v>
      </c>
      <c r="P211" s="10">
        <v>0.1976464</v>
      </c>
    </row>
    <row r="212" spans="1:16" ht="11.25" customHeight="1">
      <c r="A212" s="8">
        <v>639.01</v>
      </c>
      <c r="B212" s="40" t="s">
        <v>31</v>
      </c>
      <c r="C212" s="40"/>
      <c r="D212" s="8">
        <v>200</v>
      </c>
      <c r="E212" s="10">
        <v>0.16254500000000002</v>
      </c>
      <c r="F212" s="10">
        <v>0</v>
      </c>
      <c r="G212" s="10">
        <v>18.4467903</v>
      </c>
      <c r="H212" s="10">
        <v>74.034114</v>
      </c>
      <c r="I212" s="10">
        <v>0.025713</v>
      </c>
      <c r="J212" s="10">
        <v>2.2114212</v>
      </c>
      <c r="K212" s="10">
        <v>0.03888900000000001</v>
      </c>
      <c r="L212" s="10"/>
      <c r="M212" s="10">
        <v>14.5842197</v>
      </c>
      <c r="N212" s="10">
        <v>57.108540999999995</v>
      </c>
      <c r="O212" s="10">
        <v>8.083300999999999</v>
      </c>
      <c r="P212" s="10">
        <v>0.20470519999999998</v>
      </c>
    </row>
    <row r="213" spans="1:16" ht="11.25" customHeight="1">
      <c r="A213" s="10"/>
      <c r="B213" s="13" t="s">
        <v>64</v>
      </c>
      <c r="C213" s="9"/>
      <c r="D213" s="8"/>
      <c r="E213" s="16">
        <f>SUM(E206:E212)</f>
        <v>26.936843333333336</v>
      </c>
      <c r="F213" s="16">
        <f aca="true" t="shared" si="21" ref="F213:P213">SUM(F206:F212)</f>
        <v>27.658727</v>
      </c>
      <c r="G213" s="16">
        <f t="shared" si="21"/>
        <v>117.24076679999999</v>
      </c>
      <c r="H213" s="16">
        <f t="shared" si="21"/>
        <v>822.491548</v>
      </c>
      <c r="I213" s="16">
        <f t="shared" si="21"/>
        <v>0.42855</v>
      </c>
      <c r="J213" s="16">
        <f t="shared" si="21"/>
        <v>20.9827872</v>
      </c>
      <c r="K213" s="16">
        <f t="shared" si="21"/>
        <v>0.23877846000000003</v>
      </c>
      <c r="L213" s="16">
        <f t="shared" si="21"/>
        <v>0.3</v>
      </c>
      <c r="M213" s="16">
        <f t="shared" si="21"/>
        <v>384.9922333</v>
      </c>
      <c r="N213" s="16">
        <f t="shared" si="21"/>
        <v>577.5204333999999</v>
      </c>
      <c r="O213" s="16">
        <f t="shared" si="21"/>
        <v>87.5079833</v>
      </c>
      <c r="P213" s="16">
        <f t="shared" si="21"/>
        <v>4.2070448</v>
      </c>
    </row>
    <row r="214" spans="1:16" ht="11.25">
      <c r="A214" s="38" t="s">
        <v>32</v>
      </c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</row>
    <row r="215" spans="1:16" ht="11.25" customHeight="1">
      <c r="A215" s="18" t="s">
        <v>68</v>
      </c>
      <c r="B215" s="39" t="s">
        <v>88</v>
      </c>
      <c r="C215" s="40"/>
      <c r="D215" s="8">
        <v>50</v>
      </c>
      <c r="E215" s="10">
        <v>3.4006125</v>
      </c>
      <c r="F215" s="10">
        <v>3.4648545000000004</v>
      </c>
      <c r="G215" s="10">
        <v>35.01741345</v>
      </c>
      <c r="H215" s="10">
        <v>193.998483</v>
      </c>
      <c r="I215" s="10">
        <v>0.0899955</v>
      </c>
      <c r="J215" s="10">
        <v>8.9742558</v>
      </c>
      <c r="K215" s="10">
        <v>0</v>
      </c>
      <c r="L215" s="10">
        <v>0</v>
      </c>
      <c r="M215" s="10">
        <v>6.1875225</v>
      </c>
      <c r="N215" s="10">
        <v>27.56885025</v>
      </c>
      <c r="O215" s="10">
        <v>12.474950100000001</v>
      </c>
      <c r="P215" s="10">
        <v>0.7517621999999999</v>
      </c>
    </row>
    <row r="216" spans="1:16" ht="11.25" customHeight="1">
      <c r="A216" s="19" t="s">
        <v>68</v>
      </c>
      <c r="B216" s="39" t="s">
        <v>74</v>
      </c>
      <c r="C216" s="40"/>
      <c r="D216" s="8">
        <v>200</v>
      </c>
      <c r="E216" s="10">
        <v>8.212800000000001</v>
      </c>
      <c r="F216" s="10">
        <v>8.372325</v>
      </c>
      <c r="G216" s="10">
        <v>15.219257999999998</v>
      </c>
      <c r="H216" s="10">
        <v>158.5146</v>
      </c>
      <c r="I216" s="10">
        <v>0.077139</v>
      </c>
      <c r="J216" s="10">
        <v>0</v>
      </c>
      <c r="K216" s="10">
        <v>0.1050003</v>
      </c>
      <c r="L216" s="10">
        <v>0</v>
      </c>
      <c r="M216" s="10">
        <v>159.50057999999999</v>
      </c>
      <c r="N216" s="10">
        <v>220.0008</v>
      </c>
      <c r="O216" s="10">
        <v>24.9999</v>
      </c>
      <c r="P216" s="10">
        <v>1.0376436</v>
      </c>
    </row>
    <row r="217" spans="1:16" ht="11.25" customHeight="1">
      <c r="A217" s="12"/>
      <c r="B217" s="13" t="s">
        <v>64</v>
      </c>
      <c r="C217" s="9"/>
      <c r="D217" s="8"/>
      <c r="E217" s="16">
        <f>SUM(E215:E216)</f>
        <v>11.6134125</v>
      </c>
      <c r="F217" s="16">
        <f aca="true" t="shared" si="22" ref="F217:P217">SUM(F215:F216)</f>
        <v>11.837179500000001</v>
      </c>
      <c r="G217" s="16">
        <f t="shared" si="22"/>
        <v>50.236671449999996</v>
      </c>
      <c r="H217" s="16">
        <f t="shared" si="22"/>
        <v>352.513083</v>
      </c>
      <c r="I217" s="16">
        <f t="shared" si="22"/>
        <v>0.16713450000000002</v>
      </c>
      <c r="J217" s="16">
        <f t="shared" si="22"/>
        <v>8.9742558</v>
      </c>
      <c r="K217" s="16">
        <f t="shared" si="22"/>
        <v>0.1050003</v>
      </c>
      <c r="L217" s="16">
        <f t="shared" si="22"/>
        <v>0</v>
      </c>
      <c r="M217" s="16">
        <f t="shared" si="22"/>
        <v>165.68810249999999</v>
      </c>
      <c r="N217" s="16">
        <f t="shared" si="22"/>
        <v>247.56965025</v>
      </c>
      <c r="O217" s="16">
        <f t="shared" si="22"/>
        <v>37.4748501</v>
      </c>
      <c r="P217" s="16">
        <f t="shared" si="22"/>
        <v>1.7894058</v>
      </c>
    </row>
    <row r="218" spans="1:16" ht="11.25" customHeight="1">
      <c r="A218" s="12"/>
      <c r="B218" s="13" t="s">
        <v>65</v>
      </c>
      <c r="C218" s="9"/>
      <c r="D218" s="8"/>
      <c r="E218" s="16">
        <f aca="true" t="shared" si="23" ref="E218:P218">E204+E213+E217</f>
        <v>57.80756083333333</v>
      </c>
      <c r="F218" s="16">
        <f t="shared" si="23"/>
        <v>59.228832499999996</v>
      </c>
      <c r="G218" s="16">
        <f t="shared" si="23"/>
        <v>251.21834404999996</v>
      </c>
      <c r="H218" s="16">
        <f t="shared" si="23"/>
        <v>1762.4961190000001</v>
      </c>
      <c r="I218" s="16">
        <f t="shared" si="23"/>
        <v>0.8956694999999999</v>
      </c>
      <c r="J218" s="16">
        <f t="shared" si="23"/>
        <v>44.9484216</v>
      </c>
      <c r="K218" s="16">
        <f t="shared" si="23"/>
        <v>0.5148903600000001</v>
      </c>
      <c r="L218" s="16">
        <f t="shared" si="23"/>
        <v>0.5</v>
      </c>
      <c r="M218" s="16">
        <f t="shared" si="23"/>
        <v>825.6721691</v>
      </c>
      <c r="N218" s="16">
        <f t="shared" si="23"/>
        <v>1237.6007503499998</v>
      </c>
      <c r="O218" s="16">
        <f t="shared" si="23"/>
        <v>187.49091669999999</v>
      </c>
      <c r="P218" s="16">
        <f t="shared" si="23"/>
        <v>8.9893818</v>
      </c>
    </row>
    <row r="219" spans="1:16" s="1" customFormat="1" ht="11.25" customHeight="1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</row>
    <row r="220" ht="11.25">
      <c r="P220" s="3" t="s">
        <v>0</v>
      </c>
    </row>
    <row r="221" spans="1:16" ht="11.25">
      <c r="A221" s="41" t="s">
        <v>57</v>
      </c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</row>
    <row r="223" spans="2:3" ht="11.25">
      <c r="B223" s="4" t="s">
        <v>1</v>
      </c>
      <c r="C223" s="5">
        <v>2</v>
      </c>
    </row>
    <row r="224" s="1" customFormat="1" ht="5.25" customHeight="1"/>
    <row r="225" spans="2:3" ht="11.25">
      <c r="B225" s="4" t="s">
        <v>2</v>
      </c>
      <c r="C225" s="5">
        <v>2</v>
      </c>
    </row>
    <row r="226" s="1" customFormat="1" ht="5.25" customHeight="1"/>
    <row r="227" spans="2:5" ht="11.25">
      <c r="B227" s="4" t="s">
        <v>3</v>
      </c>
      <c r="C227" s="42" t="s">
        <v>99</v>
      </c>
      <c r="D227" s="43"/>
      <c r="E227" s="43"/>
    </row>
    <row r="228" s="1" customFormat="1" ht="5.25" customHeight="1"/>
    <row r="229" spans="2:3" ht="11.25">
      <c r="B229" s="4" t="s">
        <v>4</v>
      </c>
      <c r="C229" s="26" t="s">
        <v>116</v>
      </c>
    </row>
    <row r="231" spans="1:16" ht="21.75" customHeight="1">
      <c r="A231" s="36" t="s">
        <v>5</v>
      </c>
      <c r="B231" s="36" t="s">
        <v>6</v>
      </c>
      <c r="C231" s="36"/>
      <c r="D231" s="36" t="s">
        <v>7</v>
      </c>
      <c r="E231" s="36" t="s">
        <v>8</v>
      </c>
      <c r="F231" s="36"/>
      <c r="G231" s="36"/>
      <c r="H231" s="36" t="s">
        <v>9</v>
      </c>
      <c r="I231" s="36" t="s">
        <v>10</v>
      </c>
      <c r="J231" s="36"/>
      <c r="K231" s="36"/>
      <c r="L231" s="36"/>
      <c r="M231" s="36" t="s">
        <v>11</v>
      </c>
      <c r="N231" s="36"/>
      <c r="O231" s="36"/>
      <c r="P231" s="36"/>
    </row>
    <row r="232" spans="1:16" ht="21" customHeight="1">
      <c r="A232" s="36"/>
      <c r="B232" s="36"/>
      <c r="C232" s="36"/>
      <c r="D232" s="36"/>
      <c r="E232" s="6" t="s">
        <v>12</v>
      </c>
      <c r="F232" s="6" t="s">
        <v>13</v>
      </c>
      <c r="G232" s="6" t="s">
        <v>14</v>
      </c>
      <c r="H232" s="36"/>
      <c r="I232" s="6" t="s">
        <v>15</v>
      </c>
      <c r="J232" s="6" t="s">
        <v>16</v>
      </c>
      <c r="K232" s="6" t="s">
        <v>17</v>
      </c>
      <c r="L232" s="6" t="s">
        <v>18</v>
      </c>
      <c r="M232" s="6" t="s">
        <v>19</v>
      </c>
      <c r="N232" s="6" t="s">
        <v>20</v>
      </c>
      <c r="O232" s="6" t="s">
        <v>21</v>
      </c>
      <c r="P232" s="6" t="s">
        <v>22</v>
      </c>
    </row>
    <row r="233" spans="1:16" ht="11.25">
      <c r="A233" s="7">
        <v>1</v>
      </c>
      <c r="B233" s="37">
        <v>2</v>
      </c>
      <c r="C233" s="37"/>
      <c r="D233" s="7">
        <v>3</v>
      </c>
      <c r="E233" s="7">
        <v>4</v>
      </c>
      <c r="F233" s="7">
        <v>5</v>
      </c>
      <c r="G233" s="7">
        <v>6</v>
      </c>
      <c r="H233" s="7">
        <v>7</v>
      </c>
      <c r="I233" s="7">
        <v>8</v>
      </c>
      <c r="J233" s="7">
        <v>9</v>
      </c>
      <c r="K233" s="7">
        <v>10</v>
      </c>
      <c r="L233" s="7">
        <v>11</v>
      </c>
      <c r="M233" s="7">
        <v>12</v>
      </c>
      <c r="N233" s="7">
        <v>13</v>
      </c>
      <c r="O233" s="7">
        <v>14</v>
      </c>
      <c r="P233" s="7">
        <v>15</v>
      </c>
    </row>
    <row r="234" spans="1:16" ht="11.25">
      <c r="A234" s="38" t="s">
        <v>23</v>
      </c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</row>
    <row r="235" spans="1:16" ht="11.25" customHeight="1">
      <c r="A235" s="18">
        <v>97</v>
      </c>
      <c r="B235" s="39" t="s">
        <v>72</v>
      </c>
      <c r="C235" s="40"/>
      <c r="D235" s="8">
        <v>30</v>
      </c>
      <c r="E235" s="10">
        <v>4.7908</v>
      </c>
      <c r="F235" s="10">
        <v>6.131118</v>
      </c>
      <c r="G235" s="10">
        <v>27.727038999999998</v>
      </c>
      <c r="H235" s="10">
        <v>56.7361</v>
      </c>
      <c r="I235" s="10">
        <v>0.007713899999999999</v>
      </c>
      <c r="J235" s="10">
        <v>0.017999940000000002</v>
      </c>
      <c r="K235" s="10">
        <v>0.0700002</v>
      </c>
      <c r="L235" s="10">
        <v>0.1</v>
      </c>
      <c r="M235" s="10">
        <v>107.708725</v>
      </c>
      <c r="N235" s="10">
        <v>131.08381</v>
      </c>
      <c r="O235" s="10">
        <v>18.3749265</v>
      </c>
      <c r="P235" s="10">
        <v>0.33882239999999997</v>
      </c>
    </row>
    <row r="236" spans="1:16" ht="11.25" customHeight="1">
      <c r="A236" s="8">
        <v>302</v>
      </c>
      <c r="B236" s="39" t="s">
        <v>83</v>
      </c>
      <c r="C236" s="40"/>
      <c r="D236" s="8">
        <v>150</v>
      </c>
      <c r="E236" s="10">
        <v>5.3041</v>
      </c>
      <c r="F236" s="10">
        <v>6.122531</v>
      </c>
      <c r="G236" s="10">
        <v>31.663054</v>
      </c>
      <c r="H236" s="10">
        <v>209.221948</v>
      </c>
      <c r="I236" s="10">
        <v>0.111423</v>
      </c>
      <c r="J236" s="10">
        <v>0.34285600000000005</v>
      </c>
      <c r="K236" s="10">
        <v>0.0077778000000000005</v>
      </c>
      <c r="L236" s="10"/>
      <c r="M236" s="10">
        <v>70.2810889</v>
      </c>
      <c r="N236" s="10">
        <v>104.3720462</v>
      </c>
      <c r="O236" s="10">
        <v>24.483235399999998</v>
      </c>
      <c r="P236" s="10">
        <v>1.6870532</v>
      </c>
    </row>
    <row r="237" spans="1:16" ht="11.25" customHeight="1">
      <c r="A237" s="18" t="s">
        <v>68</v>
      </c>
      <c r="B237" s="40" t="s">
        <v>56</v>
      </c>
      <c r="C237" s="40"/>
      <c r="D237" s="8">
        <v>40</v>
      </c>
      <c r="E237" s="10">
        <v>4.1064</v>
      </c>
      <c r="F237" s="10">
        <v>1.20218</v>
      </c>
      <c r="G237" s="10">
        <v>13.732318999999999</v>
      </c>
      <c r="H237" s="10">
        <v>137.7258</v>
      </c>
      <c r="I237" s="10">
        <v>0.08571000000000001</v>
      </c>
      <c r="J237" s="10">
        <v>0</v>
      </c>
      <c r="K237" s="10">
        <v>0</v>
      </c>
      <c r="L237" s="10"/>
      <c r="M237" s="10">
        <v>24.75009</v>
      </c>
      <c r="N237" s="10">
        <v>19.341737000000002</v>
      </c>
      <c r="O237" s="10">
        <v>3.33332</v>
      </c>
      <c r="P237" s="10">
        <v>0.21176399999999998</v>
      </c>
    </row>
    <row r="238" spans="1:16" ht="11.25" customHeight="1">
      <c r="A238" s="8">
        <v>694.01</v>
      </c>
      <c r="B238" s="40" t="s">
        <v>26</v>
      </c>
      <c r="C238" s="40"/>
      <c r="D238" s="8">
        <v>200</v>
      </c>
      <c r="E238" s="10">
        <v>4.491375000000001</v>
      </c>
      <c r="F238" s="10">
        <v>6.285684000000001</v>
      </c>
      <c r="G238" s="10">
        <v>4.460817</v>
      </c>
      <c r="H238" s="10">
        <v>165.61744</v>
      </c>
      <c r="I238" s="10">
        <v>0.068568</v>
      </c>
      <c r="J238" s="10">
        <v>0.0085714</v>
      </c>
      <c r="K238" s="10">
        <v>0.1011114</v>
      </c>
      <c r="L238" s="10"/>
      <c r="M238" s="10">
        <v>37.8126375</v>
      </c>
      <c r="N238" s="10">
        <v>132.18381399999998</v>
      </c>
      <c r="O238" s="10">
        <v>9.2582963</v>
      </c>
      <c r="P238" s="10">
        <v>0.6564684</v>
      </c>
    </row>
    <row r="239" spans="1:16" ht="11.25" customHeight="1">
      <c r="A239" s="18" t="s">
        <v>68</v>
      </c>
      <c r="B239" s="40" t="s">
        <v>38</v>
      </c>
      <c r="C239" s="40"/>
      <c r="D239" s="8">
        <v>100</v>
      </c>
      <c r="E239" s="10">
        <v>0.5646300000000001</v>
      </c>
      <c r="F239" s="10">
        <v>0</v>
      </c>
      <c r="G239" s="10">
        <v>6.1664235</v>
      </c>
      <c r="H239" s="10">
        <v>18.1902</v>
      </c>
      <c r="I239" s="10">
        <v>0.025713</v>
      </c>
      <c r="J239" s="10">
        <v>14.631379800000001</v>
      </c>
      <c r="K239" s="10">
        <v>0</v>
      </c>
      <c r="L239" s="10">
        <v>0.2</v>
      </c>
      <c r="M239" s="10">
        <v>34.4392919</v>
      </c>
      <c r="N239" s="10">
        <v>25.5109261</v>
      </c>
      <c r="O239" s="10">
        <v>7.0416384999999995</v>
      </c>
      <c r="P239" s="10">
        <v>0.1129408</v>
      </c>
    </row>
    <row r="240" spans="1:16" ht="11.25" customHeight="1">
      <c r="A240" s="8"/>
      <c r="B240" s="13" t="s">
        <v>64</v>
      </c>
      <c r="C240" s="9"/>
      <c r="D240" s="8"/>
      <c r="E240" s="16">
        <f>SUM(E235:E239)</f>
        <v>19.257305000000002</v>
      </c>
      <c r="F240" s="16">
        <f aca="true" t="shared" si="24" ref="F240:P240">SUM(F235:F239)</f>
        <v>19.741513</v>
      </c>
      <c r="G240" s="16">
        <f t="shared" si="24"/>
        <v>83.7496525</v>
      </c>
      <c r="H240" s="16">
        <f t="shared" si="24"/>
        <v>587.491488</v>
      </c>
      <c r="I240" s="16">
        <f t="shared" si="24"/>
        <v>0.2991279</v>
      </c>
      <c r="J240" s="16">
        <f t="shared" si="24"/>
        <v>15.000807140000001</v>
      </c>
      <c r="K240" s="16">
        <f t="shared" si="24"/>
        <v>0.1788894</v>
      </c>
      <c r="L240" s="16">
        <f t="shared" si="24"/>
        <v>0.30000000000000004</v>
      </c>
      <c r="M240" s="16">
        <f t="shared" si="24"/>
        <v>274.9918333</v>
      </c>
      <c r="N240" s="16">
        <f t="shared" si="24"/>
        <v>412.4923333</v>
      </c>
      <c r="O240" s="16">
        <f t="shared" si="24"/>
        <v>62.491416699999995</v>
      </c>
      <c r="P240" s="16">
        <f t="shared" si="24"/>
        <v>3.0070488</v>
      </c>
    </row>
    <row r="241" spans="1:16" ht="11.25">
      <c r="A241" s="38" t="s">
        <v>27</v>
      </c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</row>
    <row r="242" spans="1:16" ht="24.75" customHeight="1">
      <c r="A242" s="18" t="s">
        <v>68</v>
      </c>
      <c r="B242" s="39" t="s">
        <v>107</v>
      </c>
      <c r="C242" s="40"/>
      <c r="D242" s="8">
        <v>60</v>
      </c>
      <c r="E242" s="10">
        <v>0.44486000000000003</v>
      </c>
      <c r="F242" s="10">
        <v>1.54566</v>
      </c>
      <c r="G242" s="10">
        <v>1.3294983999999999</v>
      </c>
      <c r="H242" s="10">
        <v>6.84298</v>
      </c>
      <c r="I242" s="10">
        <v>0.017142</v>
      </c>
      <c r="J242" s="10">
        <v>1.6971372</v>
      </c>
      <c r="K242" s="10">
        <v>0</v>
      </c>
      <c r="L242" s="10"/>
      <c r="M242" s="10">
        <v>17.2150626</v>
      </c>
      <c r="N242" s="10">
        <v>69.8685874</v>
      </c>
      <c r="O242" s="10">
        <v>22.1415781</v>
      </c>
      <c r="P242" s="10">
        <v>0.1835288</v>
      </c>
    </row>
    <row r="243" spans="1:16" ht="11.25" customHeight="1">
      <c r="A243" s="8">
        <v>110.01</v>
      </c>
      <c r="B243" s="40" t="s">
        <v>28</v>
      </c>
      <c r="C243" s="40"/>
      <c r="D243" s="8">
        <v>200</v>
      </c>
      <c r="E243" s="10">
        <v>1.668225</v>
      </c>
      <c r="F243" s="10">
        <v>3.0741460000000003</v>
      </c>
      <c r="G243" s="10">
        <v>11.458177</v>
      </c>
      <c r="H243" s="10">
        <v>81.11963</v>
      </c>
      <c r="I243" s="10">
        <v>0.042855000000000004</v>
      </c>
      <c r="J243" s="10">
        <v>6.479978399999999</v>
      </c>
      <c r="K243" s="10">
        <v>0.10888920000000002</v>
      </c>
      <c r="L243" s="10"/>
      <c r="M243" s="10">
        <v>45.9801672</v>
      </c>
      <c r="N243" s="10">
        <v>157.208905</v>
      </c>
      <c r="O243" s="10">
        <v>12.8082821</v>
      </c>
      <c r="P243" s="10">
        <v>0.7976443999999999</v>
      </c>
    </row>
    <row r="244" spans="1:16" ht="15.75" customHeight="1">
      <c r="A244" s="8">
        <v>436.01</v>
      </c>
      <c r="B244" s="39" t="s">
        <v>93</v>
      </c>
      <c r="C244" s="40"/>
      <c r="D244" s="17" t="s">
        <v>67</v>
      </c>
      <c r="E244" s="10">
        <v>16.61381</v>
      </c>
      <c r="F244" s="10">
        <v>17.611937</v>
      </c>
      <c r="G244" s="10">
        <v>47.704501799999996</v>
      </c>
      <c r="H244" s="10">
        <v>377.386016</v>
      </c>
      <c r="I244" s="10">
        <v>0.068568</v>
      </c>
      <c r="J244" s="10">
        <v>0.728569</v>
      </c>
      <c r="K244" s="10">
        <v>0.05444460000000001</v>
      </c>
      <c r="L244" s="10"/>
      <c r="M244" s="10">
        <v>206.48908419999998</v>
      </c>
      <c r="N244" s="10">
        <v>280.776021</v>
      </c>
      <c r="O244" s="10">
        <v>36.066522400000004</v>
      </c>
      <c r="P244" s="10">
        <v>2.2517571999999997</v>
      </c>
    </row>
    <row r="245" spans="1:16" ht="11.25" customHeight="1">
      <c r="A245" s="18" t="s">
        <v>68</v>
      </c>
      <c r="B245" s="40" t="s">
        <v>24</v>
      </c>
      <c r="C245" s="40"/>
      <c r="D245" s="8">
        <v>50</v>
      </c>
      <c r="E245" s="10">
        <v>3.7642000000000007</v>
      </c>
      <c r="F245" s="10">
        <v>2.74784</v>
      </c>
      <c r="G245" s="10">
        <v>19.067806</v>
      </c>
      <c r="H245" s="10">
        <v>163.88503999999998</v>
      </c>
      <c r="I245" s="10">
        <v>0.137136</v>
      </c>
      <c r="J245" s="10">
        <v>0</v>
      </c>
      <c r="K245" s="10">
        <v>0</v>
      </c>
      <c r="L245" s="10"/>
      <c r="M245" s="10">
        <v>66.00024</v>
      </c>
      <c r="N245" s="10">
        <v>4.216682</v>
      </c>
      <c r="O245" s="10">
        <v>7.2166378</v>
      </c>
      <c r="P245" s="10">
        <v>0.564704</v>
      </c>
    </row>
    <row r="246" spans="1:16" ht="11.25" customHeight="1">
      <c r="A246" s="18" t="s">
        <v>68</v>
      </c>
      <c r="B246" s="40" t="s">
        <v>25</v>
      </c>
      <c r="C246" s="40"/>
      <c r="D246" s="8">
        <v>50</v>
      </c>
      <c r="E246" s="10">
        <v>3.8497500000000002</v>
      </c>
      <c r="F246" s="10">
        <v>2.679144</v>
      </c>
      <c r="G246" s="10">
        <v>16.443796</v>
      </c>
      <c r="H246" s="10">
        <v>108.53486</v>
      </c>
      <c r="I246" s="10">
        <v>0.154278</v>
      </c>
      <c r="J246" s="10">
        <v>0</v>
      </c>
      <c r="K246" s="10">
        <v>0</v>
      </c>
      <c r="L246" s="10"/>
      <c r="M246" s="10">
        <v>37.9409713</v>
      </c>
      <c r="N246" s="10">
        <v>8.3141969</v>
      </c>
      <c r="O246" s="10">
        <v>1.1749953</v>
      </c>
      <c r="P246" s="10">
        <v>0.1976464</v>
      </c>
    </row>
    <row r="247" spans="1:16" ht="11.25" customHeight="1">
      <c r="A247" s="8">
        <v>639</v>
      </c>
      <c r="B247" s="40" t="s">
        <v>45</v>
      </c>
      <c r="C247" s="40"/>
      <c r="D247" s="8">
        <v>200</v>
      </c>
      <c r="E247" s="10">
        <v>0.59885</v>
      </c>
      <c r="F247" s="10">
        <v>0</v>
      </c>
      <c r="G247" s="10">
        <v>21.254481</v>
      </c>
      <c r="H247" s="10">
        <v>84.71436</v>
      </c>
      <c r="I247" s="10">
        <v>0</v>
      </c>
      <c r="J247" s="10">
        <v>12.085674</v>
      </c>
      <c r="K247" s="10">
        <v>0.0933336</v>
      </c>
      <c r="L247" s="10"/>
      <c r="M247" s="10">
        <v>11.366708000000001</v>
      </c>
      <c r="N247" s="10">
        <v>57.108540999999995</v>
      </c>
      <c r="O247" s="10">
        <v>8.083300999999999</v>
      </c>
      <c r="P247" s="10">
        <v>0.21176399999999998</v>
      </c>
    </row>
    <row r="248" spans="1:16" ht="11.25" customHeight="1">
      <c r="A248" s="10"/>
      <c r="B248" s="13" t="s">
        <v>64</v>
      </c>
      <c r="C248" s="9"/>
      <c r="D248" s="8"/>
      <c r="E248" s="16">
        <f>SUM(E242:E247)</f>
        <v>26.939695</v>
      </c>
      <c r="F248" s="16">
        <f aca="true" t="shared" si="25" ref="F248:P248">SUM(F242:F247)</f>
        <v>27.658727000000003</v>
      </c>
      <c r="G248" s="16">
        <f t="shared" si="25"/>
        <v>117.2582602</v>
      </c>
      <c r="H248" s="16">
        <f t="shared" si="25"/>
        <v>822.482886</v>
      </c>
      <c r="I248" s="16">
        <f t="shared" si="25"/>
        <v>0.419979</v>
      </c>
      <c r="J248" s="16">
        <f t="shared" si="25"/>
        <v>20.991358599999998</v>
      </c>
      <c r="K248" s="16">
        <f t="shared" si="25"/>
        <v>0.25666740000000005</v>
      </c>
      <c r="L248" s="16">
        <f t="shared" si="25"/>
        <v>0</v>
      </c>
      <c r="M248" s="16">
        <f t="shared" si="25"/>
        <v>384.9922333</v>
      </c>
      <c r="N248" s="16">
        <f t="shared" si="25"/>
        <v>577.4929332999999</v>
      </c>
      <c r="O248" s="16">
        <f t="shared" si="25"/>
        <v>87.49131670000003</v>
      </c>
      <c r="P248" s="16">
        <f t="shared" si="25"/>
        <v>4.207044799999999</v>
      </c>
    </row>
    <row r="249" spans="1:16" ht="11.25">
      <c r="A249" s="38" t="s">
        <v>32</v>
      </c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</row>
    <row r="250" spans="1:16" ht="11.25" customHeight="1">
      <c r="A250" s="19" t="s">
        <v>68</v>
      </c>
      <c r="B250" s="39" t="s">
        <v>89</v>
      </c>
      <c r="C250" s="40"/>
      <c r="D250" s="8">
        <v>50</v>
      </c>
      <c r="E250" s="19">
        <v>11.266934999999998</v>
      </c>
      <c r="F250" s="10">
        <v>11.8371795</v>
      </c>
      <c r="G250" s="10">
        <v>30.569716500000002</v>
      </c>
      <c r="H250" s="10">
        <v>277.127697</v>
      </c>
      <c r="I250" s="10">
        <v>0.1671345</v>
      </c>
      <c r="J250" s="10">
        <v>8.9871129</v>
      </c>
      <c r="K250" s="10">
        <v>0.0933336</v>
      </c>
      <c r="L250" s="10">
        <v>0</v>
      </c>
      <c r="M250" s="10">
        <v>156.79182015</v>
      </c>
      <c r="N250" s="10">
        <v>247.11589859999998</v>
      </c>
      <c r="O250" s="10">
        <v>33.7248651</v>
      </c>
      <c r="P250" s="10">
        <v>1.3658778</v>
      </c>
    </row>
    <row r="251" spans="1:16" ht="11.25" customHeight="1">
      <c r="A251" s="8">
        <v>685</v>
      </c>
      <c r="B251" s="40" t="s">
        <v>37</v>
      </c>
      <c r="C251" s="40"/>
      <c r="D251" s="8">
        <v>200</v>
      </c>
      <c r="E251" s="10">
        <v>0.25665000000000004</v>
      </c>
      <c r="F251" s="10">
        <v>0</v>
      </c>
      <c r="G251" s="10">
        <v>19.680075</v>
      </c>
      <c r="H251" s="10">
        <v>75.3594</v>
      </c>
      <c r="I251" s="10">
        <v>0</v>
      </c>
      <c r="J251" s="10">
        <v>0</v>
      </c>
      <c r="K251" s="10">
        <v>0</v>
      </c>
      <c r="L251" s="10">
        <v>0</v>
      </c>
      <c r="M251" s="10">
        <v>8.25003</v>
      </c>
      <c r="N251" s="10">
        <v>0.5500020000000001</v>
      </c>
      <c r="O251" s="10">
        <v>3.749985</v>
      </c>
      <c r="P251" s="10">
        <v>0.423528</v>
      </c>
    </row>
    <row r="252" spans="1:16" ht="11.25" customHeight="1">
      <c r="A252" s="11"/>
      <c r="B252" s="13" t="s">
        <v>64</v>
      </c>
      <c r="C252" s="9"/>
      <c r="D252" s="8"/>
      <c r="E252" s="16">
        <f>SUM(E250:E251)</f>
        <v>11.523584999999999</v>
      </c>
      <c r="F252" s="16">
        <f aca="true" t="shared" si="26" ref="F252:P252">SUM(F250:F251)</f>
        <v>11.8371795</v>
      </c>
      <c r="G252" s="16">
        <f t="shared" si="26"/>
        <v>50.2497915</v>
      </c>
      <c r="H252" s="16">
        <f t="shared" si="26"/>
        <v>352.487097</v>
      </c>
      <c r="I252" s="16">
        <f t="shared" si="26"/>
        <v>0.1671345</v>
      </c>
      <c r="J252" s="16">
        <f t="shared" si="26"/>
        <v>8.9871129</v>
      </c>
      <c r="K252" s="16">
        <f t="shared" si="26"/>
        <v>0.0933336</v>
      </c>
      <c r="L252" s="16">
        <f t="shared" si="26"/>
        <v>0</v>
      </c>
      <c r="M252" s="16">
        <f t="shared" si="26"/>
        <v>165.04185015000002</v>
      </c>
      <c r="N252" s="16">
        <f t="shared" si="26"/>
        <v>247.6659006</v>
      </c>
      <c r="O252" s="16">
        <f t="shared" si="26"/>
        <v>37.474850100000005</v>
      </c>
      <c r="P252" s="16">
        <f t="shared" si="26"/>
        <v>1.7894058</v>
      </c>
    </row>
    <row r="253" spans="1:16" ht="11.25" customHeight="1">
      <c r="A253" s="11"/>
      <c r="B253" s="13" t="s">
        <v>65</v>
      </c>
      <c r="C253" s="9"/>
      <c r="D253" s="8"/>
      <c r="E253" s="16">
        <f aca="true" t="shared" si="27" ref="E253:P253">E240+E248+E252</f>
        <v>57.720585</v>
      </c>
      <c r="F253" s="16">
        <f t="shared" si="27"/>
        <v>59.2374195</v>
      </c>
      <c r="G253" s="16">
        <f t="shared" si="27"/>
        <v>251.25770419999998</v>
      </c>
      <c r="H253" s="16">
        <f t="shared" si="27"/>
        <v>1762.4614709999998</v>
      </c>
      <c r="I253" s="16">
        <f t="shared" si="27"/>
        <v>0.8862414</v>
      </c>
      <c r="J253" s="16">
        <f t="shared" si="27"/>
        <v>44.97927864</v>
      </c>
      <c r="K253" s="16">
        <f t="shared" si="27"/>
        <v>0.5288904000000001</v>
      </c>
      <c r="L253" s="16">
        <f t="shared" si="27"/>
        <v>0.30000000000000004</v>
      </c>
      <c r="M253" s="16">
        <f t="shared" si="27"/>
        <v>825.0259167500001</v>
      </c>
      <c r="N253" s="16">
        <f t="shared" si="27"/>
        <v>1237.6511672</v>
      </c>
      <c r="O253" s="16">
        <f t="shared" si="27"/>
        <v>187.45758350000003</v>
      </c>
      <c r="P253" s="16">
        <f t="shared" si="27"/>
        <v>9.003499399999999</v>
      </c>
    </row>
    <row r="254" spans="1:16" s="1" customFormat="1" ht="11.25" customHeight="1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</row>
    <row r="255" ht="11.25">
      <c r="P255" s="3" t="s">
        <v>0</v>
      </c>
    </row>
    <row r="256" spans="1:16" ht="11.25">
      <c r="A256" s="41" t="s">
        <v>58</v>
      </c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</row>
    <row r="258" spans="2:3" ht="11.25">
      <c r="B258" s="4" t="s">
        <v>1</v>
      </c>
      <c r="C258" s="5">
        <v>3</v>
      </c>
    </row>
    <row r="259" s="1" customFormat="1" ht="5.25" customHeight="1"/>
    <row r="260" spans="2:3" ht="11.25">
      <c r="B260" s="4" t="s">
        <v>2</v>
      </c>
      <c r="C260" s="5">
        <v>2</v>
      </c>
    </row>
    <row r="261" s="1" customFormat="1" ht="5.25" customHeight="1"/>
    <row r="262" spans="2:5" ht="11.25">
      <c r="B262" s="4" t="s">
        <v>3</v>
      </c>
      <c r="C262" s="42" t="s">
        <v>99</v>
      </c>
      <c r="D262" s="43"/>
      <c r="E262" s="43"/>
    </row>
    <row r="263" s="1" customFormat="1" ht="5.25" customHeight="1"/>
    <row r="264" spans="2:3" ht="11.25">
      <c r="B264" s="4" t="s">
        <v>4</v>
      </c>
      <c r="C264" s="26" t="s">
        <v>116</v>
      </c>
    </row>
    <row r="266" spans="1:16" ht="21.75" customHeight="1">
      <c r="A266" s="36" t="s">
        <v>5</v>
      </c>
      <c r="B266" s="36" t="s">
        <v>6</v>
      </c>
      <c r="C266" s="36"/>
      <c r="D266" s="36" t="s">
        <v>7</v>
      </c>
      <c r="E266" s="36" t="s">
        <v>8</v>
      </c>
      <c r="F266" s="36"/>
      <c r="G266" s="36"/>
      <c r="H266" s="36" t="s">
        <v>9</v>
      </c>
      <c r="I266" s="36" t="s">
        <v>10</v>
      </c>
      <c r="J266" s="36"/>
      <c r="K266" s="36"/>
      <c r="L266" s="36"/>
      <c r="M266" s="36" t="s">
        <v>11</v>
      </c>
      <c r="N266" s="36"/>
      <c r="O266" s="36"/>
      <c r="P266" s="36"/>
    </row>
    <row r="267" spans="1:16" ht="21" customHeight="1">
      <c r="A267" s="36"/>
      <c r="B267" s="36"/>
      <c r="C267" s="36"/>
      <c r="D267" s="36"/>
      <c r="E267" s="6" t="s">
        <v>12</v>
      </c>
      <c r="F267" s="6" t="s">
        <v>13</v>
      </c>
      <c r="G267" s="6" t="s">
        <v>14</v>
      </c>
      <c r="H267" s="36"/>
      <c r="I267" s="6" t="s">
        <v>15</v>
      </c>
      <c r="J267" s="6" t="s">
        <v>16</v>
      </c>
      <c r="K267" s="6" t="s">
        <v>17</v>
      </c>
      <c r="L267" s="6" t="s">
        <v>18</v>
      </c>
      <c r="M267" s="6" t="s">
        <v>19</v>
      </c>
      <c r="N267" s="6" t="s">
        <v>20</v>
      </c>
      <c r="O267" s="6" t="s">
        <v>21</v>
      </c>
      <c r="P267" s="6" t="s">
        <v>22</v>
      </c>
    </row>
    <row r="268" spans="1:16" ht="11.25">
      <c r="A268" s="7">
        <v>1</v>
      </c>
      <c r="B268" s="37">
        <v>2</v>
      </c>
      <c r="C268" s="37"/>
      <c r="D268" s="7">
        <v>3</v>
      </c>
      <c r="E268" s="7">
        <v>4</v>
      </c>
      <c r="F268" s="7">
        <v>5</v>
      </c>
      <c r="G268" s="7">
        <v>6</v>
      </c>
      <c r="H268" s="7">
        <v>7</v>
      </c>
      <c r="I268" s="7">
        <v>8</v>
      </c>
      <c r="J268" s="7">
        <v>9</v>
      </c>
      <c r="K268" s="7">
        <v>10</v>
      </c>
      <c r="L268" s="7">
        <v>11</v>
      </c>
      <c r="M268" s="7">
        <v>12</v>
      </c>
      <c r="N268" s="7">
        <v>13</v>
      </c>
      <c r="O268" s="7">
        <v>14</v>
      </c>
      <c r="P268" s="7">
        <v>15</v>
      </c>
    </row>
    <row r="269" spans="1:16" ht="11.25">
      <c r="A269" s="38" t="s">
        <v>23</v>
      </c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</row>
    <row r="270" spans="1:16" ht="11.25" customHeight="1">
      <c r="A270" s="8">
        <v>413.01</v>
      </c>
      <c r="B270" s="39" t="s">
        <v>90</v>
      </c>
      <c r="C270" s="40"/>
      <c r="D270" s="8">
        <v>80</v>
      </c>
      <c r="E270" s="10">
        <v>10.00935</v>
      </c>
      <c r="F270" s="10">
        <v>13.979636000000001</v>
      </c>
      <c r="G270" s="10">
        <v>29.213977999999997</v>
      </c>
      <c r="H270" s="10">
        <v>142.55919600000001</v>
      </c>
      <c r="I270" s="10">
        <v>0.102852</v>
      </c>
      <c r="J270" s="10">
        <v>0</v>
      </c>
      <c r="K270" s="10">
        <v>0.11666699999999999</v>
      </c>
      <c r="L270" s="10"/>
      <c r="M270" s="10">
        <v>104.3445461</v>
      </c>
      <c r="N270" s="10">
        <v>264.2576276</v>
      </c>
      <c r="O270" s="10">
        <v>31.533207200000003</v>
      </c>
      <c r="P270" s="10">
        <v>0.8117619999999999</v>
      </c>
    </row>
    <row r="271" spans="1:16" ht="11.25" customHeight="1">
      <c r="A271" s="8">
        <v>332.01</v>
      </c>
      <c r="B271" s="40" t="s">
        <v>36</v>
      </c>
      <c r="C271" s="40"/>
      <c r="D271" s="8">
        <v>150</v>
      </c>
      <c r="E271" s="10">
        <v>3.173905</v>
      </c>
      <c r="F271" s="10">
        <v>3.872737</v>
      </c>
      <c r="G271" s="10">
        <v>8.7816868</v>
      </c>
      <c r="H271" s="10">
        <v>173.378592</v>
      </c>
      <c r="I271" s="10">
        <v>0.068568</v>
      </c>
      <c r="J271" s="10">
        <v>0</v>
      </c>
      <c r="K271" s="10">
        <v>0.031111200000000002</v>
      </c>
      <c r="L271" s="10"/>
      <c r="M271" s="10">
        <v>108.6803952</v>
      </c>
      <c r="N271" s="10">
        <v>90.02616069999999</v>
      </c>
      <c r="O271" s="10">
        <v>21.7082465</v>
      </c>
      <c r="P271" s="10">
        <v>1.094114</v>
      </c>
    </row>
    <row r="272" spans="1:16" ht="11.25" customHeight="1">
      <c r="A272" s="18" t="s">
        <v>68</v>
      </c>
      <c r="B272" s="40" t="s">
        <v>56</v>
      </c>
      <c r="C272" s="40"/>
      <c r="D272" s="8">
        <v>40</v>
      </c>
      <c r="E272" s="10">
        <v>4.1064</v>
      </c>
      <c r="F272" s="10">
        <v>1.20218</v>
      </c>
      <c r="G272" s="10">
        <v>13.732318999999999</v>
      </c>
      <c r="H272" s="10">
        <v>137.7258</v>
      </c>
      <c r="I272" s="10">
        <v>0.08571000000000001</v>
      </c>
      <c r="J272" s="10">
        <v>0</v>
      </c>
      <c r="K272" s="10">
        <v>0</v>
      </c>
      <c r="L272" s="10"/>
      <c r="M272" s="10">
        <v>24.75009</v>
      </c>
      <c r="N272" s="10">
        <v>19.341737000000002</v>
      </c>
      <c r="O272" s="10">
        <v>3.33332</v>
      </c>
      <c r="P272" s="10">
        <v>0.21176399999999998</v>
      </c>
    </row>
    <row r="273" spans="1:16" ht="11.25" customHeight="1">
      <c r="A273" s="8">
        <v>685</v>
      </c>
      <c r="B273" s="39" t="s">
        <v>79</v>
      </c>
      <c r="C273" s="40"/>
      <c r="D273" s="8">
        <v>200</v>
      </c>
      <c r="E273" s="10">
        <v>0.6844000000000001</v>
      </c>
      <c r="F273" s="10">
        <v>0.68696</v>
      </c>
      <c r="G273" s="10">
        <v>12.420314</v>
      </c>
      <c r="H273" s="10">
        <v>55.003699999999995</v>
      </c>
      <c r="I273" s="10">
        <v>0</v>
      </c>
      <c r="J273" s="10">
        <v>0.17142800000000002</v>
      </c>
      <c r="K273" s="10">
        <v>0</v>
      </c>
      <c r="L273" s="10"/>
      <c r="M273" s="10">
        <v>29.883442000000002</v>
      </c>
      <c r="N273" s="10">
        <v>25.116757999999997</v>
      </c>
      <c r="O273" s="10">
        <v>5.916643</v>
      </c>
      <c r="P273" s="10">
        <v>0.564704</v>
      </c>
    </row>
    <row r="274" spans="1:16" ht="11.25" customHeight="1">
      <c r="A274" s="19" t="s">
        <v>68</v>
      </c>
      <c r="B274" s="39" t="s">
        <v>75</v>
      </c>
      <c r="C274" s="40"/>
      <c r="D274" s="8">
        <v>100</v>
      </c>
      <c r="E274" s="10">
        <v>1.28325</v>
      </c>
      <c r="F274" s="10">
        <v>0</v>
      </c>
      <c r="G274" s="10">
        <v>19.592608</v>
      </c>
      <c r="H274" s="10">
        <v>78.82419999999999</v>
      </c>
      <c r="I274" s="10">
        <v>0.042855000000000004</v>
      </c>
      <c r="J274" s="10">
        <v>14.8199506</v>
      </c>
      <c r="K274" s="10">
        <v>0.031111200000000002</v>
      </c>
      <c r="L274" s="10">
        <v>0.4</v>
      </c>
      <c r="M274" s="10">
        <v>7.33336</v>
      </c>
      <c r="N274" s="10">
        <v>13.75005</v>
      </c>
      <c r="O274" s="10">
        <v>0</v>
      </c>
      <c r="P274" s="10">
        <v>0.3105872</v>
      </c>
    </row>
    <row r="275" spans="1:16" ht="11.25" customHeight="1">
      <c r="A275" s="8"/>
      <c r="B275" s="13" t="s">
        <v>64</v>
      </c>
      <c r="C275" s="9"/>
      <c r="D275" s="8"/>
      <c r="E275" s="16">
        <f>SUM(E270:E274)</f>
        <v>19.257305</v>
      </c>
      <c r="F275" s="16">
        <f aca="true" t="shared" si="28" ref="F275:P275">SUM(F270:F274)</f>
        <v>19.741512999999998</v>
      </c>
      <c r="G275" s="16">
        <f t="shared" si="28"/>
        <v>83.7409058</v>
      </c>
      <c r="H275" s="16">
        <f t="shared" si="28"/>
        <v>587.491488</v>
      </c>
      <c r="I275" s="16">
        <f t="shared" si="28"/>
        <v>0.29998500000000006</v>
      </c>
      <c r="J275" s="16">
        <f t="shared" si="28"/>
        <v>14.9913786</v>
      </c>
      <c r="K275" s="16">
        <f t="shared" si="28"/>
        <v>0.1788894</v>
      </c>
      <c r="L275" s="16">
        <f t="shared" si="28"/>
        <v>0.4</v>
      </c>
      <c r="M275" s="16">
        <f t="shared" si="28"/>
        <v>274.99183330000005</v>
      </c>
      <c r="N275" s="16">
        <f t="shared" si="28"/>
        <v>412.4923333</v>
      </c>
      <c r="O275" s="16">
        <f t="shared" si="28"/>
        <v>62.49141670000001</v>
      </c>
      <c r="P275" s="16">
        <f t="shared" si="28"/>
        <v>2.9929311999999997</v>
      </c>
    </row>
    <row r="276" spans="1:16" ht="11.25">
      <c r="A276" s="38" t="s">
        <v>27</v>
      </c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</row>
    <row r="277" spans="1:16" ht="28.5" customHeight="1">
      <c r="A277" s="8">
        <v>101.01</v>
      </c>
      <c r="B277" s="39" t="s">
        <v>100</v>
      </c>
      <c r="C277" s="40"/>
      <c r="D277" s="8">
        <v>60</v>
      </c>
      <c r="E277" s="10">
        <v>1.711</v>
      </c>
      <c r="F277" s="10">
        <v>7.7283</v>
      </c>
      <c r="G277" s="10">
        <v>10.933375</v>
      </c>
      <c r="H277" s="10">
        <v>83.48435599999999</v>
      </c>
      <c r="I277" s="10">
        <v>0.017142</v>
      </c>
      <c r="J277" s="10">
        <v>5.99998</v>
      </c>
      <c r="K277" s="10">
        <v>0</v>
      </c>
      <c r="L277" s="10">
        <v>3.1</v>
      </c>
      <c r="M277" s="10">
        <v>37.58347</v>
      </c>
      <c r="N277" s="10">
        <v>88.91699</v>
      </c>
      <c r="O277" s="10">
        <v>12.49995</v>
      </c>
      <c r="P277" s="10">
        <v>0.49411599999999994</v>
      </c>
    </row>
    <row r="278" spans="1:16" ht="11.25" customHeight="1">
      <c r="A278" s="8">
        <v>181.01</v>
      </c>
      <c r="B278" s="40" t="s">
        <v>39</v>
      </c>
      <c r="C278" s="40"/>
      <c r="D278" s="17" t="s">
        <v>96</v>
      </c>
      <c r="E278" s="10">
        <v>12.23365</v>
      </c>
      <c r="F278" s="10">
        <v>4.276326</v>
      </c>
      <c r="G278" s="10">
        <v>22.1466444</v>
      </c>
      <c r="H278" s="10">
        <v>132.320712</v>
      </c>
      <c r="I278" s="10">
        <v>0.051426</v>
      </c>
      <c r="J278" s="10">
        <v>1.414281</v>
      </c>
      <c r="K278" s="10">
        <v>0.12444480000000001</v>
      </c>
      <c r="L278" s="10"/>
      <c r="M278" s="10">
        <v>47.254338499999996</v>
      </c>
      <c r="N278" s="10">
        <v>176.8898099</v>
      </c>
      <c r="O278" s="10">
        <v>35.083193</v>
      </c>
      <c r="P278" s="10">
        <v>1.8070528</v>
      </c>
    </row>
    <row r="279" spans="1:16" ht="11.25" customHeight="1">
      <c r="A279" s="8">
        <v>462</v>
      </c>
      <c r="B279" s="39" t="s">
        <v>91</v>
      </c>
      <c r="C279" s="40"/>
      <c r="D279" s="17" t="s">
        <v>97</v>
      </c>
      <c r="E279" s="10">
        <v>1.685335</v>
      </c>
      <c r="F279" s="10">
        <v>1.966423</v>
      </c>
      <c r="G279" s="10">
        <v>0.33237459999999996</v>
      </c>
      <c r="H279" s="10">
        <v>160.350944</v>
      </c>
      <c r="I279" s="10">
        <v>0.008571</v>
      </c>
      <c r="J279" s="10">
        <v>0</v>
      </c>
      <c r="K279" s="10">
        <v>0</v>
      </c>
      <c r="L279" s="10"/>
      <c r="M279" s="10">
        <v>11.5958755</v>
      </c>
      <c r="N279" s="10">
        <v>87.17531699999999</v>
      </c>
      <c r="O279" s="10">
        <v>18.249927</v>
      </c>
      <c r="P279" s="10">
        <v>0.6705859999999999</v>
      </c>
    </row>
    <row r="280" spans="1:16" ht="11.25" customHeight="1">
      <c r="A280" s="8">
        <v>534.01</v>
      </c>
      <c r="B280" s="40" t="s">
        <v>59</v>
      </c>
      <c r="C280" s="40"/>
      <c r="D280" s="8">
        <v>150</v>
      </c>
      <c r="E280" s="10">
        <v>3.5503250000000004</v>
      </c>
      <c r="F280" s="10">
        <v>8.260693999999999</v>
      </c>
      <c r="G280" s="10">
        <v>29.869980499999997</v>
      </c>
      <c r="H280" s="10">
        <v>99.881522</v>
      </c>
      <c r="I280" s="10">
        <v>0.025713</v>
      </c>
      <c r="J280" s="10">
        <v>6.6856919999999995</v>
      </c>
      <c r="K280" s="10">
        <v>0.07777800000000001</v>
      </c>
      <c r="L280" s="10"/>
      <c r="M280" s="10">
        <v>170.0514517</v>
      </c>
      <c r="N280" s="10">
        <v>154.9355634</v>
      </c>
      <c r="O280" s="10">
        <v>5.1833126</v>
      </c>
      <c r="P280" s="10">
        <v>0.2682344</v>
      </c>
    </row>
    <row r="281" spans="1:16" ht="11.25" customHeight="1">
      <c r="A281" s="18" t="s">
        <v>68</v>
      </c>
      <c r="B281" s="40" t="s">
        <v>24</v>
      </c>
      <c r="C281" s="40"/>
      <c r="D281" s="8">
        <v>50</v>
      </c>
      <c r="E281" s="10">
        <v>3.7642000000000007</v>
      </c>
      <c r="F281" s="10">
        <v>2.74784</v>
      </c>
      <c r="G281" s="10">
        <v>19.067806</v>
      </c>
      <c r="H281" s="10">
        <v>163.88503999999998</v>
      </c>
      <c r="I281" s="10">
        <v>0.137136</v>
      </c>
      <c r="J281" s="10">
        <v>0</v>
      </c>
      <c r="K281" s="10">
        <v>0</v>
      </c>
      <c r="L281" s="10"/>
      <c r="M281" s="10">
        <v>66.00024</v>
      </c>
      <c r="N281" s="10">
        <v>4.216682</v>
      </c>
      <c r="O281" s="10">
        <v>7.2166378</v>
      </c>
      <c r="P281" s="10">
        <v>0.564704</v>
      </c>
    </row>
    <row r="282" spans="1:16" ht="11.25" customHeight="1">
      <c r="A282" s="18" t="s">
        <v>68</v>
      </c>
      <c r="B282" s="40" t="s">
        <v>25</v>
      </c>
      <c r="C282" s="40"/>
      <c r="D282" s="8">
        <v>50</v>
      </c>
      <c r="E282" s="10">
        <v>3.8497500000000002</v>
      </c>
      <c r="F282" s="10">
        <v>2.679144</v>
      </c>
      <c r="G282" s="10">
        <v>16.443796</v>
      </c>
      <c r="H282" s="10">
        <v>108.53486</v>
      </c>
      <c r="I282" s="10">
        <v>0.154278</v>
      </c>
      <c r="J282" s="10">
        <v>0</v>
      </c>
      <c r="K282" s="10">
        <v>0</v>
      </c>
      <c r="L282" s="10"/>
      <c r="M282" s="10">
        <v>37.9409713</v>
      </c>
      <c r="N282" s="10">
        <v>8.3141969</v>
      </c>
      <c r="O282" s="10">
        <v>1.1749953</v>
      </c>
      <c r="P282" s="10">
        <v>0.1976464</v>
      </c>
    </row>
    <row r="283" spans="1:16" ht="11.25" customHeight="1">
      <c r="A283" s="8">
        <v>639.01</v>
      </c>
      <c r="B283" s="39" t="s">
        <v>120</v>
      </c>
      <c r="C283" s="40"/>
      <c r="D283" s="8">
        <v>200</v>
      </c>
      <c r="E283" s="10">
        <v>0.16254500000000002</v>
      </c>
      <c r="F283" s="10">
        <v>0</v>
      </c>
      <c r="G283" s="10">
        <v>18.4467903</v>
      </c>
      <c r="H283" s="10">
        <v>74.034114</v>
      </c>
      <c r="I283" s="10">
        <v>0.025713</v>
      </c>
      <c r="J283" s="10">
        <v>6.908548400000001</v>
      </c>
      <c r="K283" s="10">
        <v>0.03888900000000001</v>
      </c>
      <c r="L283" s="10"/>
      <c r="M283" s="10">
        <v>14.5842197</v>
      </c>
      <c r="N283" s="10">
        <v>57.108540999999995</v>
      </c>
      <c r="O283" s="10">
        <v>8.083300999999999</v>
      </c>
      <c r="P283" s="10">
        <v>0.20470519999999998</v>
      </c>
    </row>
    <row r="284" spans="1:16" ht="11.25" customHeight="1">
      <c r="A284" s="8"/>
      <c r="B284" s="13" t="s">
        <v>64</v>
      </c>
      <c r="C284" s="9"/>
      <c r="D284" s="8"/>
      <c r="E284" s="16">
        <f>SUM(E277:E283)</f>
        <v>26.956805000000003</v>
      </c>
      <c r="F284" s="16">
        <f aca="true" t="shared" si="29" ref="F284:P284">SUM(F277:F283)</f>
        <v>27.658727000000003</v>
      </c>
      <c r="G284" s="16">
        <f t="shared" si="29"/>
        <v>117.24076679999999</v>
      </c>
      <c r="H284" s="16">
        <f t="shared" si="29"/>
        <v>822.491548</v>
      </c>
      <c r="I284" s="16">
        <f t="shared" si="29"/>
        <v>0.419979</v>
      </c>
      <c r="J284" s="16">
        <f t="shared" si="29"/>
        <v>21.0085014</v>
      </c>
      <c r="K284" s="16">
        <f t="shared" si="29"/>
        <v>0.24111180000000004</v>
      </c>
      <c r="L284" s="16">
        <f t="shared" si="29"/>
        <v>3.1</v>
      </c>
      <c r="M284" s="16">
        <f t="shared" si="29"/>
        <v>385.0105667</v>
      </c>
      <c r="N284" s="16">
        <f t="shared" si="29"/>
        <v>577.5571001999999</v>
      </c>
      <c r="O284" s="16">
        <f t="shared" si="29"/>
        <v>87.4913167</v>
      </c>
      <c r="P284" s="16">
        <f t="shared" si="29"/>
        <v>4.207044799999999</v>
      </c>
    </row>
    <row r="285" spans="1:16" ht="11.25">
      <c r="A285" s="38" t="s">
        <v>32</v>
      </c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</row>
    <row r="286" spans="1:16" ht="11.25" customHeight="1">
      <c r="A286" s="19" t="s">
        <v>68</v>
      </c>
      <c r="B286" s="39" t="s">
        <v>84</v>
      </c>
      <c r="C286" s="40"/>
      <c r="D286" s="8">
        <v>50</v>
      </c>
      <c r="E286" s="10">
        <v>3.3749475</v>
      </c>
      <c r="F286" s="10">
        <v>3.4906154999999996</v>
      </c>
      <c r="G286" s="10">
        <v>35.043653549999995</v>
      </c>
      <c r="H286" s="10">
        <v>193.998483</v>
      </c>
      <c r="I286" s="10">
        <v>0.102852</v>
      </c>
      <c r="J286" s="10">
        <v>8.99997</v>
      </c>
      <c r="K286" s="10">
        <v>0</v>
      </c>
      <c r="L286" s="10">
        <v>0</v>
      </c>
      <c r="M286" s="10">
        <v>5.623770449999999</v>
      </c>
      <c r="N286" s="10">
        <v>27.54135015</v>
      </c>
      <c r="O286" s="10">
        <v>12.5249499</v>
      </c>
      <c r="P286" s="10">
        <v>0.7729385999999999</v>
      </c>
    </row>
    <row r="287" spans="1:16" ht="11.25" customHeight="1">
      <c r="A287" s="19" t="s">
        <v>68</v>
      </c>
      <c r="B287" s="39" t="s">
        <v>74</v>
      </c>
      <c r="C287" s="40"/>
      <c r="D287" s="8">
        <v>200</v>
      </c>
      <c r="E287" s="10">
        <v>8.212800000000001</v>
      </c>
      <c r="F287" s="10">
        <v>8.372325</v>
      </c>
      <c r="G287" s="10">
        <v>15.219257999999998</v>
      </c>
      <c r="H287" s="10">
        <v>158.5146</v>
      </c>
      <c r="I287" s="10">
        <v>0.077139</v>
      </c>
      <c r="J287" s="10">
        <v>0</v>
      </c>
      <c r="K287" s="10">
        <v>0.0933336</v>
      </c>
      <c r="L287" s="10">
        <v>0</v>
      </c>
      <c r="M287" s="10">
        <v>159.50057999999999</v>
      </c>
      <c r="N287" s="10">
        <v>220.0008</v>
      </c>
      <c r="O287" s="10">
        <v>24.9999</v>
      </c>
      <c r="P287" s="10">
        <v>1.0376436</v>
      </c>
    </row>
    <row r="288" spans="1:16" ht="11.25" customHeight="1">
      <c r="A288" s="11"/>
      <c r="B288" s="13" t="s">
        <v>64</v>
      </c>
      <c r="C288" s="9"/>
      <c r="D288" s="8"/>
      <c r="E288" s="16">
        <f>SUM(E286:E287)</f>
        <v>11.587747500000003</v>
      </c>
      <c r="F288" s="16">
        <f aca="true" t="shared" si="30" ref="F288:P288">SUM(F286:F287)</f>
        <v>11.8629405</v>
      </c>
      <c r="G288" s="16">
        <f t="shared" si="30"/>
        <v>50.26291154999999</v>
      </c>
      <c r="H288" s="16">
        <f t="shared" si="30"/>
        <v>352.513083</v>
      </c>
      <c r="I288" s="16">
        <f t="shared" si="30"/>
        <v>0.179991</v>
      </c>
      <c r="J288" s="16">
        <f t="shared" si="30"/>
        <v>8.99997</v>
      </c>
      <c r="K288" s="16">
        <f t="shared" si="30"/>
        <v>0.0933336</v>
      </c>
      <c r="L288" s="16">
        <f t="shared" si="30"/>
        <v>0</v>
      </c>
      <c r="M288" s="16">
        <f t="shared" si="30"/>
        <v>165.12435044999998</v>
      </c>
      <c r="N288" s="16">
        <f t="shared" si="30"/>
        <v>247.54215015</v>
      </c>
      <c r="O288" s="16">
        <f t="shared" si="30"/>
        <v>37.5248499</v>
      </c>
      <c r="P288" s="16">
        <f t="shared" si="30"/>
        <v>1.8105821999999998</v>
      </c>
    </row>
    <row r="289" spans="1:16" ht="11.25" customHeight="1">
      <c r="A289" s="11"/>
      <c r="B289" s="13" t="s">
        <v>65</v>
      </c>
      <c r="C289" s="9"/>
      <c r="D289" s="8"/>
      <c r="E289" s="16">
        <f>E275+E284+E288</f>
        <v>57.80185750000001</v>
      </c>
      <c r="F289" s="16">
        <f aca="true" t="shared" si="31" ref="F289:P289">F275+F284+F288</f>
        <v>59.2631805</v>
      </c>
      <c r="G289" s="16">
        <f t="shared" si="31"/>
        <v>251.24458414999995</v>
      </c>
      <c r="H289" s="16">
        <f t="shared" si="31"/>
        <v>1762.4961190000001</v>
      </c>
      <c r="I289" s="16">
        <f t="shared" si="31"/>
        <v>0.8999550000000001</v>
      </c>
      <c r="J289" s="16">
        <f t="shared" si="31"/>
        <v>44.99985</v>
      </c>
      <c r="K289" s="16">
        <f t="shared" si="31"/>
        <v>0.5133348000000001</v>
      </c>
      <c r="L289" s="16">
        <f t="shared" si="31"/>
        <v>3.5</v>
      </c>
      <c r="M289" s="16">
        <f t="shared" si="31"/>
        <v>825.12675045</v>
      </c>
      <c r="N289" s="16">
        <f t="shared" si="31"/>
        <v>1237.5915836499998</v>
      </c>
      <c r="O289" s="16">
        <f t="shared" si="31"/>
        <v>187.5075833</v>
      </c>
      <c r="P289" s="16">
        <f t="shared" si="31"/>
        <v>9.010558199999998</v>
      </c>
    </row>
    <row r="290" spans="1:16" s="1" customFormat="1" ht="11.25" customHeight="1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</row>
    <row r="291" ht="11.25">
      <c r="P291" s="3" t="s">
        <v>0</v>
      </c>
    </row>
    <row r="292" spans="1:16" ht="11.25">
      <c r="A292" s="41" t="s">
        <v>60</v>
      </c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</row>
    <row r="294" spans="2:3" ht="11.25">
      <c r="B294" s="4" t="s">
        <v>1</v>
      </c>
      <c r="C294" s="5">
        <v>4</v>
      </c>
    </row>
    <row r="295" s="1" customFormat="1" ht="5.25" customHeight="1"/>
    <row r="296" spans="2:3" ht="11.25">
      <c r="B296" s="4" t="s">
        <v>2</v>
      </c>
      <c r="C296" s="5">
        <v>2</v>
      </c>
    </row>
    <row r="297" s="1" customFormat="1" ht="5.25" customHeight="1"/>
    <row r="298" spans="2:5" ht="11.25">
      <c r="B298" s="4" t="s">
        <v>3</v>
      </c>
      <c r="C298" s="42" t="s">
        <v>99</v>
      </c>
      <c r="D298" s="43"/>
      <c r="E298" s="43"/>
    </row>
    <row r="299" s="1" customFormat="1" ht="5.25" customHeight="1"/>
    <row r="300" spans="2:3" ht="11.25">
      <c r="B300" s="4" t="s">
        <v>4</v>
      </c>
      <c r="C300" s="26" t="s">
        <v>116</v>
      </c>
    </row>
    <row r="302" spans="1:16" ht="21.75" customHeight="1">
      <c r="A302" s="36" t="s">
        <v>5</v>
      </c>
      <c r="B302" s="36" t="s">
        <v>6</v>
      </c>
      <c r="C302" s="36"/>
      <c r="D302" s="36" t="s">
        <v>7</v>
      </c>
      <c r="E302" s="36" t="s">
        <v>8</v>
      </c>
      <c r="F302" s="36"/>
      <c r="G302" s="36"/>
      <c r="H302" s="36" t="s">
        <v>9</v>
      </c>
      <c r="I302" s="36" t="s">
        <v>10</v>
      </c>
      <c r="J302" s="36"/>
      <c r="K302" s="36"/>
      <c r="L302" s="36"/>
      <c r="M302" s="36" t="s">
        <v>11</v>
      </c>
      <c r="N302" s="36"/>
      <c r="O302" s="36"/>
      <c r="P302" s="36"/>
    </row>
    <row r="303" spans="1:16" ht="21" customHeight="1">
      <c r="A303" s="36"/>
      <c r="B303" s="36"/>
      <c r="C303" s="36"/>
      <c r="D303" s="36"/>
      <c r="E303" s="6" t="s">
        <v>12</v>
      </c>
      <c r="F303" s="6" t="s">
        <v>13</v>
      </c>
      <c r="G303" s="6" t="s">
        <v>14</v>
      </c>
      <c r="H303" s="36"/>
      <c r="I303" s="6" t="s">
        <v>15</v>
      </c>
      <c r="J303" s="6" t="s">
        <v>16</v>
      </c>
      <c r="K303" s="6" t="s">
        <v>17</v>
      </c>
      <c r="L303" s="6" t="s">
        <v>18</v>
      </c>
      <c r="M303" s="6" t="s">
        <v>19</v>
      </c>
      <c r="N303" s="6" t="s">
        <v>20</v>
      </c>
      <c r="O303" s="6" t="s">
        <v>21</v>
      </c>
      <c r="P303" s="6" t="s">
        <v>22</v>
      </c>
    </row>
    <row r="304" spans="1:16" ht="11.25">
      <c r="A304" s="7">
        <v>1</v>
      </c>
      <c r="B304" s="37">
        <v>2</v>
      </c>
      <c r="C304" s="37"/>
      <c r="D304" s="7">
        <v>3</v>
      </c>
      <c r="E304" s="7">
        <v>4</v>
      </c>
      <c r="F304" s="7">
        <v>5</v>
      </c>
      <c r="G304" s="7">
        <v>6</v>
      </c>
      <c r="H304" s="7">
        <v>7</v>
      </c>
      <c r="I304" s="7">
        <v>8</v>
      </c>
      <c r="J304" s="7">
        <v>9</v>
      </c>
      <c r="K304" s="7">
        <v>10</v>
      </c>
      <c r="L304" s="7">
        <v>11</v>
      </c>
      <c r="M304" s="7">
        <v>12</v>
      </c>
      <c r="N304" s="7">
        <v>13</v>
      </c>
      <c r="O304" s="7">
        <v>14</v>
      </c>
      <c r="P304" s="7">
        <v>15</v>
      </c>
    </row>
    <row r="305" spans="1:16" ht="11.25">
      <c r="A305" s="38" t="s">
        <v>23</v>
      </c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</row>
    <row r="306" spans="1:16" ht="36" customHeight="1">
      <c r="A306" s="18" t="s">
        <v>68</v>
      </c>
      <c r="B306" s="39" t="s">
        <v>101</v>
      </c>
      <c r="C306" s="40"/>
      <c r="D306" s="8">
        <v>60</v>
      </c>
      <c r="E306" s="10">
        <v>0.44486000000000003</v>
      </c>
      <c r="F306" s="10">
        <v>0</v>
      </c>
      <c r="G306" s="10">
        <v>1.3294983999999999</v>
      </c>
      <c r="H306" s="10">
        <v>6.84298</v>
      </c>
      <c r="I306" s="10">
        <v>0.017142</v>
      </c>
      <c r="J306" s="10">
        <v>1.6971372</v>
      </c>
      <c r="K306" s="10">
        <v>0</v>
      </c>
      <c r="L306" s="10"/>
      <c r="M306" s="10">
        <v>17.2150626</v>
      </c>
      <c r="N306" s="10">
        <v>69.8685874</v>
      </c>
      <c r="O306" s="10">
        <v>0</v>
      </c>
      <c r="P306" s="10">
        <v>0.1835288</v>
      </c>
    </row>
    <row r="307" spans="1:16" ht="11.25" customHeight="1">
      <c r="A307" s="8">
        <v>451.01</v>
      </c>
      <c r="B307" s="39" t="s">
        <v>110</v>
      </c>
      <c r="C307" s="40"/>
      <c r="D307" s="17" t="s">
        <v>95</v>
      </c>
      <c r="E307" s="10">
        <v>7.981815</v>
      </c>
      <c r="F307" s="10">
        <v>15.636927000000002</v>
      </c>
      <c r="G307" s="10">
        <v>21.840509899999997</v>
      </c>
      <c r="H307" s="10">
        <v>304.148806</v>
      </c>
      <c r="I307" s="10">
        <v>0.17142000000000002</v>
      </c>
      <c r="J307" s="10">
        <v>8.897113200000001</v>
      </c>
      <c r="K307" s="10">
        <v>0.1711116</v>
      </c>
      <c r="L307" s="10"/>
      <c r="M307" s="10">
        <v>113.5204128</v>
      </c>
      <c r="N307" s="10">
        <v>167.8514437</v>
      </c>
      <c r="O307" s="10">
        <v>43.0331612</v>
      </c>
      <c r="P307" s="10">
        <v>1.6164652</v>
      </c>
    </row>
    <row r="308" spans="1:16" ht="11.25" customHeight="1">
      <c r="A308" s="8">
        <v>297.01</v>
      </c>
      <c r="B308" s="40" t="s">
        <v>30</v>
      </c>
      <c r="C308" s="40"/>
      <c r="D308" s="8">
        <v>150</v>
      </c>
      <c r="E308" s="10">
        <v>6.3307</v>
      </c>
      <c r="F308" s="10">
        <v>2.91958</v>
      </c>
      <c r="G308" s="10">
        <v>33.5523412</v>
      </c>
      <c r="H308" s="10">
        <v>98.92004</v>
      </c>
      <c r="I308" s="10">
        <v>0.025713</v>
      </c>
      <c r="J308" s="10">
        <v>1.799994</v>
      </c>
      <c r="K308" s="10">
        <v>0.0077778000000000005</v>
      </c>
      <c r="L308" s="10"/>
      <c r="M308" s="10">
        <v>116.69209099999999</v>
      </c>
      <c r="N308" s="10">
        <v>152.8822226</v>
      </c>
      <c r="O308" s="10">
        <v>16.083269</v>
      </c>
      <c r="P308" s="10">
        <v>0.9811731999999999</v>
      </c>
    </row>
    <row r="309" spans="1:16" ht="11.25" customHeight="1">
      <c r="A309" s="18" t="s">
        <v>68</v>
      </c>
      <c r="B309" s="40" t="s">
        <v>56</v>
      </c>
      <c r="C309" s="40"/>
      <c r="D309" s="8">
        <v>40</v>
      </c>
      <c r="E309" s="10">
        <v>4.1064</v>
      </c>
      <c r="F309" s="10">
        <v>1.20218</v>
      </c>
      <c r="G309" s="10">
        <v>13.732318999999999</v>
      </c>
      <c r="H309" s="10">
        <v>137.7258</v>
      </c>
      <c r="I309" s="10">
        <v>0.08571000000000001</v>
      </c>
      <c r="J309" s="10">
        <v>0</v>
      </c>
      <c r="K309" s="10">
        <v>0</v>
      </c>
      <c r="L309" s="10"/>
      <c r="M309" s="10">
        <v>24.75009</v>
      </c>
      <c r="N309" s="10">
        <v>19.341737000000002</v>
      </c>
      <c r="O309" s="10">
        <v>3.33332</v>
      </c>
      <c r="P309" s="10">
        <v>0.21176399999999998</v>
      </c>
    </row>
    <row r="310" spans="1:16" ht="11.25" customHeight="1">
      <c r="A310" s="8">
        <v>692</v>
      </c>
      <c r="B310" s="39" t="s">
        <v>115</v>
      </c>
      <c r="C310" s="40"/>
      <c r="D310" s="8">
        <v>200</v>
      </c>
      <c r="E310" s="10">
        <v>0.37642000000000003</v>
      </c>
      <c r="F310" s="10">
        <v>0</v>
      </c>
      <c r="G310" s="10">
        <v>13.294984</v>
      </c>
      <c r="H310" s="10">
        <v>39.871186</v>
      </c>
      <c r="I310" s="10">
        <v>0</v>
      </c>
      <c r="J310" s="10">
        <v>2.6228484</v>
      </c>
      <c r="K310" s="10">
        <v>0</v>
      </c>
      <c r="L310" s="10"/>
      <c r="M310" s="10">
        <v>2.8325103</v>
      </c>
      <c r="N310" s="10">
        <v>2.5483426</v>
      </c>
      <c r="O310" s="10">
        <v>0.0416665</v>
      </c>
      <c r="P310" s="10">
        <v>0</v>
      </c>
    </row>
    <row r="311" spans="1:16" ht="11.25" customHeight="1">
      <c r="A311" s="10"/>
      <c r="B311" s="13" t="s">
        <v>64</v>
      </c>
      <c r="C311" s="9"/>
      <c r="D311" s="8"/>
      <c r="E311" s="16">
        <f aca="true" t="shared" si="32" ref="E311:P311">SUM(E306:E310)</f>
        <v>19.240195</v>
      </c>
      <c r="F311" s="16">
        <f t="shared" si="32"/>
        <v>19.758687000000002</v>
      </c>
      <c r="G311" s="16">
        <f t="shared" si="32"/>
        <v>83.7496525</v>
      </c>
      <c r="H311" s="16">
        <f t="shared" si="32"/>
        <v>587.5088119999999</v>
      </c>
      <c r="I311" s="16">
        <f t="shared" si="32"/>
        <v>0.299985</v>
      </c>
      <c r="J311" s="16">
        <f t="shared" si="32"/>
        <v>15.017092800000002</v>
      </c>
      <c r="K311" s="16">
        <f t="shared" si="32"/>
        <v>0.1788894</v>
      </c>
      <c r="L311" s="16">
        <f t="shared" si="32"/>
        <v>0</v>
      </c>
      <c r="M311" s="16">
        <f t="shared" si="32"/>
        <v>275.0101667</v>
      </c>
      <c r="N311" s="16">
        <f t="shared" si="32"/>
        <v>412.49233330000004</v>
      </c>
      <c r="O311" s="16">
        <f t="shared" si="32"/>
        <v>62.4914167</v>
      </c>
      <c r="P311" s="16">
        <f t="shared" si="32"/>
        <v>2.9929311999999997</v>
      </c>
    </row>
    <row r="312" spans="1:16" ht="11.25">
      <c r="A312" s="38" t="s">
        <v>27</v>
      </c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</row>
    <row r="313" spans="1:16" ht="25.5" customHeight="1">
      <c r="A313" s="8">
        <v>78</v>
      </c>
      <c r="B313" s="39" t="s">
        <v>104</v>
      </c>
      <c r="C313" s="40"/>
      <c r="D313" s="8">
        <v>60</v>
      </c>
      <c r="E313" s="10">
        <v>2.9258100000000002</v>
      </c>
      <c r="F313" s="10">
        <v>0</v>
      </c>
      <c r="G313" s="10">
        <v>4.7319647</v>
      </c>
      <c r="H313" s="10">
        <v>12.577224</v>
      </c>
      <c r="I313" s="10">
        <v>0</v>
      </c>
      <c r="J313" s="10">
        <v>0</v>
      </c>
      <c r="K313" s="10">
        <v>0</v>
      </c>
      <c r="L313" s="10"/>
      <c r="M313" s="10">
        <v>53.716862</v>
      </c>
      <c r="N313" s="10">
        <v>95.3611801</v>
      </c>
      <c r="O313" s="10">
        <v>4.16665</v>
      </c>
      <c r="P313" s="10">
        <v>0.564704</v>
      </c>
    </row>
    <row r="314" spans="1:16" ht="11.25" customHeight="1">
      <c r="A314" s="8">
        <v>132</v>
      </c>
      <c r="B314" s="40" t="s">
        <v>52</v>
      </c>
      <c r="C314" s="40"/>
      <c r="D314" s="8">
        <v>200</v>
      </c>
      <c r="E314" s="10">
        <v>2.592165</v>
      </c>
      <c r="F314" s="10">
        <v>3.86415</v>
      </c>
      <c r="G314" s="10">
        <v>17.580867</v>
      </c>
      <c r="H314" s="10">
        <v>107.720632</v>
      </c>
      <c r="I314" s="10">
        <v>0.034284</v>
      </c>
      <c r="J314" s="10">
        <v>4.7228414</v>
      </c>
      <c r="K314" s="10">
        <v>0.031111200000000002</v>
      </c>
      <c r="L314" s="10"/>
      <c r="M314" s="10">
        <v>46.75017</v>
      </c>
      <c r="N314" s="10">
        <v>144.008857</v>
      </c>
      <c r="O314" s="10">
        <v>13.0749477</v>
      </c>
      <c r="P314" s="10">
        <v>0.4799984</v>
      </c>
    </row>
    <row r="315" spans="1:16" ht="11.25" customHeight="1">
      <c r="A315" s="8">
        <v>437.01</v>
      </c>
      <c r="B315" s="40" t="s">
        <v>29</v>
      </c>
      <c r="C315" s="40"/>
      <c r="D315" s="17" t="s">
        <v>67</v>
      </c>
      <c r="E315" s="10">
        <v>9.44472</v>
      </c>
      <c r="F315" s="10">
        <v>13.05224</v>
      </c>
      <c r="G315" s="10">
        <v>7.347227999999999</v>
      </c>
      <c r="H315" s="10">
        <v>143.667932</v>
      </c>
      <c r="I315" s="10">
        <v>0.017142</v>
      </c>
      <c r="J315" s="10">
        <v>4.499985</v>
      </c>
      <c r="K315" s="10">
        <v>0.0933336</v>
      </c>
      <c r="L315" s="10"/>
      <c r="M315" s="10">
        <v>66.1652406</v>
      </c>
      <c r="N315" s="10">
        <v>112.58540939999999</v>
      </c>
      <c r="O315" s="10">
        <v>15.5082713</v>
      </c>
      <c r="P315" s="10">
        <v>1.4047011999999999</v>
      </c>
    </row>
    <row r="316" spans="1:16" ht="11.25" customHeight="1">
      <c r="A316" s="8">
        <v>520</v>
      </c>
      <c r="B316" s="39" t="s">
        <v>108</v>
      </c>
      <c r="C316" s="40"/>
      <c r="D316" s="8">
        <v>150</v>
      </c>
      <c r="E316" s="10">
        <v>3.2509</v>
      </c>
      <c r="F316" s="10">
        <v>5.298179</v>
      </c>
      <c r="G316" s="10">
        <v>22.592726099999997</v>
      </c>
      <c r="H316" s="10">
        <v>169.77519999999998</v>
      </c>
      <c r="I316" s="10">
        <v>0.068568</v>
      </c>
      <c r="J316" s="10">
        <v>3.4457028</v>
      </c>
      <c r="K316" s="10">
        <v>0.03888900000000001</v>
      </c>
      <c r="L316" s="10"/>
      <c r="M316" s="10">
        <v>69.1719182</v>
      </c>
      <c r="N316" s="10">
        <v>156.1914013</v>
      </c>
      <c r="O316" s="10">
        <v>24.4332356</v>
      </c>
      <c r="P316" s="10">
        <v>0.34588119999999994</v>
      </c>
    </row>
    <row r="317" spans="1:16" ht="11.25" customHeight="1">
      <c r="A317" s="18" t="s">
        <v>68</v>
      </c>
      <c r="B317" s="40" t="s">
        <v>24</v>
      </c>
      <c r="C317" s="40"/>
      <c r="D317" s="8">
        <v>50</v>
      </c>
      <c r="E317" s="10">
        <v>3.7642000000000007</v>
      </c>
      <c r="F317" s="10">
        <v>2.74784</v>
      </c>
      <c r="G317" s="10">
        <v>19.067806</v>
      </c>
      <c r="H317" s="10">
        <v>163.88503999999998</v>
      </c>
      <c r="I317" s="10">
        <v>0.137136</v>
      </c>
      <c r="J317" s="10">
        <v>0</v>
      </c>
      <c r="K317" s="10">
        <v>0</v>
      </c>
      <c r="L317" s="10"/>
      <c r="M317" s="10">
        <v>66.00024</v>
      </c>
      <c r="N317" s="10">
        <v>4.216682</v>
      </c>
      <c r="O317" s="10">
        <v>7.2166378</v>
      </c>
      <c r="P317" s="10">
        <v>0.564704</v>
      </c>
    </row>
    <row r="318" spans="1:16" ht="11.25" customHeight="1">
      <c r="A318" s="18" t="s">
        <v>68</v>
      </c>
      <c r="B318" s="40" t="s">
        <v>25</v>
      </c>
      <c r="C318" s="40"/>
      <c r="D318" s="8">
        <v>50</v>
      </c>
      <c r="E318" s="10">
        <v>3.8497500000000002</v>
      </c>
      <c r="F318" s="10">
        <v>2.679144</v>
      </c>
      <c r="G318" s="10">
        <v>16.443796</v>
      </c>
      <c r="H318" s="10">
        <v>108.53486</v>
      </c>
      <c r="I318" s="10">
        <v>0.154278</v>
      </c>
      <c r="J318" s="10">
        <v>0</v>
      </c>
      <c r="K318" s="10">
        <v>0</v>
      </c>
      <c r="L318" s="10"/>
      <c r="M318" s="10">
        <v>37.9409713</v>
      </c>
      <c r="N318" s="10">
        <v>8.3141969</v>
      </c>
      <c r="O318" s="10">
        <v>1.1749953</v>
      </c>
      <c r="P318" s="10">
        <v>0.1976464</v>
      </c>
    </row>
    <row r="319" spans="1:16" ht="11.25" customHeight="1">
      <c r="A319" s="8">
        <v>638.01</v>
      </c>
      <c r="B319" s="40" t="s">
        <v>53</v>
      </c>
      <c r="C319" s="40"/>
      <c r="D319" s="8">
        <v>200</v>
      </c>
      <c r="E319" s="10">
        <v>1.1121500000000002</v>
      </c>
      <c r="F319" s="10">
        <v>0</v>
      </c>
      <c r="G319" s="10">
        <v>29.476379</v>
      </c>
      <c r="H319" s="10">
        <v>116.33066000000001</v>
      </c>
      <c r="I319" s="10">
        <v>0</v>
      </c>
      <c r="J319" s="10">
        <v>8.3399722</v>
      </c>
      <c r="K319" s="10">
        <v>0.0855558</v>
      </c>
      <c r="L319" s="10"/>
      <c r="M319" s="10">
        <v>45.283497999999994</v>
      </c>
      <c r="N319" s="10">
        <v>56.815206599999996</v>
      </c>
      <c r="O319" s="10">
        <v>21.916579000000002</v>
      </c>
      <c r="P319" s="10">
        <v>0.635292</v>
      </c>
    </row>
    <row r="320" spans="1:16" ht="11.25" customHeight="1">
      <c r="A320" s="10"/>
      <c r="B320" s="13" t="s">
        <v>64</v>
      </c>
      <c r="C320" s="9"/>
      <c r="D320" s="8"/>
      <c r="E320" s="16">
        <f>SUM(E313:E319)</f>
        <v>26.939695</v>
      </c>
      <c r="F320" s="16">
        <f aca="true" t="shared" si="33" ref="F320:P320">SUM(F313:F319)</f>
        <v>27.641553000000002</v>
      </c>
      <c r="G320" s="16">
        <f t="shared" si="33"/>
        <v>117.24076680000002</v>
      </c>
      <c r="H320" s="16">
        <f t="shared" si="33"/>
        <v>822.4915479999999</v>
      </c>
      <c r="I320" s="16">
        <f t="shared" si="33"/>
        <v>0.411408</v>
      </c>
      <c r="J320" s="16">
        <f t="shared" si="33"/>
        <v>21.0085014</v>
      </c>
      <c r="K320" s="16">
        <f t="shared" si="33"/>
        <v>0.24888960000000004</v>
      </c>
      <c r="L320" s="16">
        <f t="shared" si="33"/>
        <v>0</v>
      </c>
      <c r="M320" s="16">
        <f t="shared" si="33"/>
        <v>385.0289001</v>
      </c>
      <c r="N320" s="16">
        <f t="shared" si="33"/>
        <v>577.4929333</v>
      </c>
      <c r="O320" s="16">
        <f t="shared" si="33"/>
        <v>87.49131670000001</v>
      </c>
      <c r="P320" s="16">
        <f t="shared" si="33"/>
        <v>4.1929272</v>
      </c>
    </row>
    <row r="321" spans="1:16" ht="11.25">
      <c r="A321" s="38" t="s">
        <v>32</v>
      </c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</row>
    <row r="322" spans="1:16" ht="11.25" customHeight="1">
      <c r="A322" s="19" t="s">
        <v>68</v>
      </c>
      <c r="B322" s="39" t="s">
        <v>81</v>
      </c>
      <c r="C322" s="40"/>
      <c r="D322" s="8">
        <v>50</v>
      </c>
      <c r="E322" s="19">
        <v>11.100112500000002</v>
      </c>
      <c r="F322" s="10">
        <v>8.72</v>
      </c>
      <c r="G322" s="10">
        <v>29.467632299999995</v>
      </c>
      <c r="H322" s="10">
        <v>276.114243</v>
      </c>
      <c r="I322" s="10">
        <v>0.1671345</v>
      </c>
      <c r="J322" s="10">
        <v>8.588542799999999</v>
      </c>
      <c r="K322" s="10">
        <v>0.0933336</v>
      </c>
      <c r="L322" s="10">
        <v>0</v>
      </c>
      <c r="M322" s="10">
        <v>157.30057200000002</v>
      </c>
      <c r="N322" s="10">
        <v>247.52840010000003</v>
      </c>
      <c r="O322" s="10">
        <v>33.3498666</v>
      </c>
      <c r="P322" s="10">
        <v>1.4082306</v>
      </c>
    </row>
    <row r="323" spans="1:16" ht="11.25" customHeight="1">
      <c r="A323" s="18" t="s">
        <v>68</v>
      </c>
      <c r="B323" s="39" t="s">
        <v>118</v>
      </c>
      <c r="C323" s="40"/>
      <c r="D323" s="8">
        <v>200</v>
      </c>
      <c r="E323" s="10">
        <v>0.44913749999999997</v>
      </c>
      <c r="F323" s="10">
        <v>3.13</v>
      </c>
      <c r="G323" s="10">
        <v>20.76903915</v>
      </c>
      <c r="H323" s="10">
        <v>76.385847</v>
      </c>
      <c r="I323" s="10">
        <v>0.0128565</v>
      </c>
      <c r="J323" s="10">
        <v>0.4114272</v>
      </c>
      <c r="K323" s="10">
        <v>0</v>
      </c>
      <c r="L323" s="10">
        <v>0</v>
      </c>
      <c r="M323" s="10">
        <v>7.68627795</v>
      </c>
      <c r="N323" s="10">
        <v>0</v>
      </c>
      <c r="O323" s="10">
        <v>4.13748345</v>
      </c>
      <c r="P323" s="10">
        <v>0.40235160000000003</v>
      </c>
    </row>
    <row r="324" spans="1:16" ht="11.25" customHeight="1">
      <c r="A324" s="12"/>
      <c r="B324" s="13" t="s">
        <v>64</v>
      </c>
      <c r="C324" s="9"/>
      <c r="D324" s="8"/>
      <c r="E324" s="16">
        <f>SUM(E322:E323)</f>
        <v>11.54925</v>
      </c>
      <c r="F324" s="16">
        <f aca="true" t="shared" si="34" ref="F324:P324">SUM(F322:F323)</f>
        <v>11.850000000000001</v>
      </c>
      <c r="G324" s="16">
        <f t="shared" si="34"/>
        <v>50.236671449999996</v>
      </c>
      <c r="H324" s="16">
        <f t="shared" si="34"/>
        <v>352.50009</v>
      </c>
      <c r="I324" s="16">
        <f t="shared" si="34"/>
        <v>0.17999099999999998</v>
      </c>
      <c r="J324" s="16">
        <f t="shared" si="34"/>
        <v>8.99997</v>
      </c>
      <c r="K324" s="16">
        <f t="shared" si="34"/>
        <v>0.0933336</v>
      </c>
      <c r="L324" s="16">
        <f t="shared" si="34"/>
        <v>0</v>
      </c>
      <c r="M324" s="16">
        <f t="shared" si="34"/>
        <v>164.98684995000002</v>
      </c>
      <c r="N324" s="16">
        <f t="shared" si="34"/>
        <v>247.52840010000003</v>
      </c>
      <c r="O324" s="16">
        <f t="shared" si="34"/>
        <v>37.487350049999996</v>
      </c>
      <c r="P324" s="16">
        <f t="shared" si="34"/>
        <v>1.8105822</v>
      </c>
    </row>
    <row r="325" spans="1:16" ht="11.25" customHeight="1">
      <c r="A325" s="12"/>
      <c r="B325" s="13" t="s">
        <v>65</v>
      </c>
      <c r="C325" s="9"/>
      <c r="D325" s="8"/>
      <c r="E325" s="16">
        <f>E311+E320+E324</f>
        <v>57.72914</v>
      </c>
      <c r="F325" s="16">
        <f aca="true" t="shared" si="35" ref="F325:P325">F311+F320+F324</f>
        <v>59.250240000000005</v>
      </c>
      <c r="G325" s="16">
        <f t="shared" si="35"/>
        <v>251.22709075</v>
      </c>
      <c r="H325" s="16">
        <f t="shared" si="35"/>
        <v>1762.5004499999998</v>
      </c>
      <c r="I325" s="16">
        <f t="shared" si="35"/>
        <v>0.891384</v>
      </c>
      <c r="J325" s="16">
        <f t="shared" si="35"/>
        <v>45.0255642</v>
      </c>
      <c r="K325" s="16">
        <f t="shared" si="35"/>
        <v>0.5211126</v>
      </c>
      <c r="L325" s="16">
        <f t="shared" si="35"/>
        <v>0</v>
      </c>
      <c r="M325" s="16">
        <f t="shared" si="35"/>
        <v>825.0259167500001</v>
      </c>
      <c r="N325" s="16">
        <f t="shared" si="35"/>
        <v>1237.5136667000002</v>
      </c>
      <c r="O325" s="16">
        <f t="shared" si="35"/>
        <v>187.47008345000003</v>
      </c>
      <c r="P325" s="16">
        <f t="shared" si="35"/>
        <v>8.9964406</v>
      </c>
    </row>
    <row r="326" spans="1:16" s="1" customFormat="1" ht="11.25" customHeight="1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</row>
    <row r="327" ht="11.25">
      <c r="P327" s="3" t="s">
        <v>0</v>
      </c>
    </row>
    <row r="328" spans="1:16" ht="11.25">
      <c r="A328" s="41" t="s">
        <v>61</v>
      </c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</row>
    <row r="330" spans="2:3" ht="11.25">
      <c r="B330" s="4" t="s">
        <v>1</v>
      </c>
      <c r="C330" s="5">
        <v>5</v>
      </c>
    </row>
    <row r="331" s="1" customFormat="1" ht="5.25" customHeight="1"/>
    <row r="332" spans="2:3" ht="11.25">
      <c r="B332" s="4" t="s">
        <v>2</v>
      </c>
      <c r="C332" s="5">
        <v>2</v>
      </c>
    </row>
    <row r="333" s="1" customFormat="1" ht="5.25" customHeight="1"/>
    <row r="334" spans="2:5" ht="11.25">
      <c r="B334" s="4" t="s">
        <v>3</v>
      </c>
      <c r="C334" s="42" t="s">
        <v>99</v>
      </c>
      <c r="D334" s="43"/>
      <c r="E334" s="43"/>
    </row>
    <row r="335" s="1" customFormat="1" ht="5.25" customHeight="1"/>
    <row r="336" spans="2:3" ht="11.25">
      <c r="B336" s="4" t="s">
        <v>4</v>
      </c>
      <c r="C336" s="26" t="s">
        <v>116</v>
      </c>
    </row>
    <row r="338" spans="1:16" ht="21.75" customHeight="1">
      <c r="A338" s="36" t="s">
        <v>5</v>
      </c>
      <c r="B338" s="36" t="s">
        <v>6</v>
      </c>
      <c r="C338" s="36"/>
      <c r="D338" s="36" t="s">
        <v>7</v>
      </c>
      <c r="E338" s="36" t="s">
        <v>8</v>
      </c>
      <c r="F338" s="36"/>
      <c r="G338" s="36"/>
      <c r="H338" s="36" t="s">
        <v>9</v>
      </c>
      <c r="I338" s="36" t="s">
        <v>10</v>
      </c>
      <c r="J338" s="36"/>
      <c r="K338" s="36"/>
      <c r="L338" s="36"/>
      <c r="M338" s="36" t="s">
        <v>11</v>
      </c>
      <c r="N338" s="36"/>
      <c r="O338" s="36"/>
      <c r="P338" s="36"/>
    </row>
    <row r="339" spans="1:16" ht="21" customHeight="1">
      <c r="A339" s="36"/>
      <c r="B339" s="36"/>
      <c r="C339" s="36"/>
      <c r="D339" s="36"/>
      <c r="E339" s="6" t="s">
        <v>12</v>
      </c>
      <c r="F339" s="6" t="s">
        <v>13</v>
      </c>
      <c r="G339" s="6" t="s">
        <v>14</v>
      </c>
      <c r="H339" s="36"/>
      <c r="I339" s="6" t="s">
        <v>15</v>
      </c>
      <c r="J339" s="6" t="s">
        <v>16</v>
      </c>
      <c r="K339" s="6" t="s">
        <v>17</v>
      </c>
      <c r="L339" s="6" t="s">
        <v>18</v>
      </c>
      <c r="M339" s="6" t="s">
        <v>19</v>
      </c>
      <c r="N339" s="6" t="s">
        <v>20</v>
      </c>
      <c r="O339" s="6" t="s">
        <v>21</v>
      </c>
      <c r="P339" s="6" t="s">
        <v>22</v>
      </c>
    </row>
    <row r="340" spans="1:16" ht="11.25">
      <c r="A340" s="7">
        <v>1</v>
      </c>
      <c r="B340" s="37">
        <v>2</v>
      </c>
      <c r="C340" s="37"/>
      <c r="D340" s="7">
        <v>3</v>
      </c>
      <c r="E340" s="7">
        <v>4</v>
      </c>
      <c r="F340" s="7">
        <v>5</v>
      </c>
      <c r="G340" s="7">
        <v>6</v>
      </c>
      <c r="H340" s="7">
        <v>7</v>
      </c>
      <c r="I340" s="7">
        <v>8</v>
      </c>
      <c r="J340" s="7">
        <v>9</v>
      </c>
      <c r="K340" s="7">
        <v>10</v>
      </c>
      <c r="L340" s="7">
        <v>11</v>
      </c>
      <c r="M340" s="7">
        <v>12</v>
      </c>
      <c r="N340" s="7">
        <v>13</v>
      </c>
      <c r="O340" s="7">
        <v>14</v>
      </c>
      <c r="P340" s="7">
        <v>15</v>
      </c>
    </row>
    <row r="341" spans="1:16" ht="11.25">
      <c r="A341" s="38" t="s">
        <v>23</v>
      </c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</row>
    <row r="342" spans="1:16" ht="11.25" customHeight="1">
      <c r="A342" s="18">
        <v>99</v>
      </c>
      <c r="B342" s="40" t="s">
        <v>47</v>
      </c>
      <c r="C342" s="40"/>
      <c r="D342" s="8">
        <v>30</v>
      </c>
      <c r="E342" s="10">
        <v>3.13113</v>
      </c>
      <c r="F342" s="10">
        <v>6.818078000000001</v>
      </c>
      <c r="G342" s="10">
        <v>0.699736</v>
      </c>
      <c r="H342" s="10">
        <v>77.187082</v>
      </c>
      <c r="I342" s="10">
        <v>0.042855000000000004</v>
      </c>
      <c r="J342" s="10">
        <v>0</v>
      </c>
      <c r="K342" s="10">
        <v>0</v>
      </c>
      <c r="L342" s="10"/>
      <c r="M342" s="10">
        <v>3.0341777</v>
      </c>
      <c r="N342" s="10">
        <v>75.1944401</v>
      </c>
      <c r="O342" s="10">
        <v>7.333304000000001</v>
      </c>
      <c r="P342" s="10">
        <v>0.3035284</v>
      </c>
    </row>
    <row r="343" spans="1:16" ht="11.25" customHeight="1">
      <c r="A343" s="8">
        <v>96</v>
      </c>
      <c r="B343" s="40" t="s">
        <v>62</v>
      </c>
      <c r="C343" s="40"/>
      <c r="D343" s="8">
        <v>10</v>
      </c>
      <c r="E343" s="10">
        <v>0.25665</v>
      </c>
      <c r="F343" s="10">
        <v>5.32394</v>
      </c>
      <c r="G343" s="10">
        <v>0.174934</v>
      </c>
      <c r="H343" s="10">
        <v>48.16072</v>
      </c>
      <c r="I343" s="10">
        <v>0</v>
      </c>
      <c r="J343" s="10">
        <v>0</v>
      </c>
      <c r="K343" s="10">
        <v>0</v>
      </c>
      <c r="L343" s="10"/>
      <c r="M343" s="10">
        <v>3.116678</v>
      </c>
      <c r="N343" s="10">
        <v>4.125015</v>
      </c>
      <c r="O343" s="10">
        <v>0.333332</v>
      </c>
      <c r="P343" s="10">
        <v>0.141176</v>
      </c>
    </row>
    <row r="344" spans="1:16" ht="12" customHeight="1">
      <c r="A344" s="8">
        <v>366.01</v>
      </c>
      <c r="B344" s="40" t="s">
        <v>63</v>
      </c>
      <c r="C344" s="40"/>
      <c r="D344" s="17" t="s">
        <v>98</v>
      </c>
      <c r="E344" s="10">
        <v>11.592025000000001</v>
      </c>
      <c r="F344" s="10">
        <v>6.414489</v>
      </c>
      <c r="G344" s="10">
        <v>56.0138668</v>
      </c>
      <c r="H344" s="10">
        <v>274.17828599999996</v>
      </c>
      <c r="I344" s="10">
        <v>0.17142000000000002</v>
      </c>
      <c r="J344" s="10">
        <v>14.99995</v>
      </c>
      <c r="K344" s="10">
        <v>0.1711116</v>
      </c>
      <c r="L344" s="10"/>
      <c r="M344" s="10">
        <v>238.609201</v>
      </c>
      <c r="N344" s="10">
        <v>313.4828066</v>
      </c>
      <c r="O344" s="10">
        <v>48.9914707</v>
      </c>
      <c r="P344" s="10">
        <v>2.0541108</v>
      </c>
    </row>
    <row r="345" spans="1:16" ht="11.25" customHeight="1">
      <c r="A345" s="18" t="s">
        <v>68</v>
      </c>
      <c r="B345" s="40" t="s">
        <v>56</v>
      </c>
      <c r="C345" s="40"/>
      <c r="D345" s="8">
        <v>40</v>
      </c>
      <c r="E345" s="10">
        <v>4.1064</v>
      </c>
      <c r="F345" s="10">
        <v>1.20218</v>
      </c>
      <c r="G345" s="10">
        <v>13.732318999999999</v>
      </c>
      <c r="H345" s="10">
        <v>137.7258</v>
      </c>
      <c r="I345" s="10">
        <v>0.08571000000000001</v>
      </c>
      <c r="J345" s="10">
        <v>0</v>
      </c>
      <c r="K345" s="10">
        <v>0</v>
      </c>
      <c r="L345" s="10"/>
      <c r="M345" s="10">
        <v>24.75009</v>
      </c>
      <c r="N345" s="10">
        <v>19.341737000000002</v>
      </c>
      <c r="O345" s="10">
        <v>3.33332</v>
      </c>
      <c r="P345" s="10">
        <v>0.21176399999999998</v>
      </c>
    </row>
    <row r="346" spans="1:16" ht="11.25" customHeight="1">
      <c r="A346" s="8">
        <v>630.01</v>
      </c>
      <c r="B346" s="39" t="s">
        <v>79</v>
      </c>
      <c r="C346" s="40"/>
      <c r="D346" s="8">
        <v>200</v>
      </c>
      <c r="E346" s="10">
        <v>0.17110000000000003</v>
      </c>
      <c r="F346" s="10">
        <v>0</v>
      </c>
      <c r="G346" s="10">
        <v>13.120049999999999</v>
      </c>
      <c r="H346" s="10">
        <v>50.239599999999996</v>
      </c>
      <c r="I346" s="10">
        <v>0</v>
      </c>
      <c r="J346" s="10">
        <v>0</v>
      </c>
      <c r="K346" s="10">
        <v>0</v>
      </c>
      <c r="L346" s="10"/>
      <c r="M346" s="10">
        <v>5.50002</v>
      </c>
      <c r="N346" s="10">
        <v>0.366668</v>
      </c>
      <c r="O346" s="10">
        <v>2.49999</v>
      </c>
      <c r="P346" s="10">
        <v>0.282352</v>
      </c>
    </row>
    <row r="347" spans="1:16" ht="11.25" customHeight="1">
      <c r="A347" s="10"/>
      <c r="B347" s="13" t="s">
        <v>64</v>
      </c>
      <c r="C347" s="9"/>
      <c r="D347" s="8"/>
      <c r="E347" s="16">
        <f aca="true" t="shared" si="36" ref="E347:P347">SUM(E342:E346)</f>
        <v>19.257305000000002</v>
      </c>
      <c r="F347" s="16">
        <f t="shared" si="36"/>
        <v>19.758687</v>
      </c>
      <c r="G347" s="16">
        <f t="shared" si="36"/>
        <v>83.74090580000001</v>
      </c>
      <c r="H347" s="16">
        <f t="shared" si="36"/>
        <v>587.491488</v>
      </c>
      <c r="I347" s="16">
        <f t="shared" si="36"/>
        <v>0.29998500000000006</v>
      </c>
      <c r="J347" s="16">
        <f t="shared" si="36"/>
        <v>14.99995</v>
      </c>
      <c r="K347" s="16">
        <f t="shared" si="36"/>
        <v>0.1711116</v>
      </c>
      <c r="L347" s="16">
        <f t="shared" si="36"/>
        <v>0</v>
      </c>
      <c r="M347" s="16">
        <f t="shared" si="36"/>
        <v>275.0101667</v>
      </c>
      <c r="N347" s="16">
        <f t="shared" si="36"/>
        <v>412.51066670000006</v>
      </c>
      <c r="O347" s="16">
        <f t="shared" si="36"/>
        <v>62.4914167</v>
      </c>
      <c r="P347" s="16">
        <f t="shared" si="36"/>
        <v>2.9929312</v>
      </c>
    </row>
    <row r="348" spans="1:16" ht="11.25">
      <c r="A348" s="38" t="s">
        <v>27</v>
      </c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</row>
    <row r="349" spans="1:16" ht="35.25" customHeight="1">
      <c r="A349" s="18" t="s">
        <v>68</v>
      </c>
      <c r="B349" s="39" t="s">
        <v>105</v>
      </c>
      <c r="C349" s="40"/>
      <c r="D349" s="8">
        <v>60</v>
      </c>
      <c r="E349" s="10">
        <v>2.65205</v>
      </c>
      <c r="F349" s="10">
        <v>0.17174</v>
      </c>
      <c r="G349" s="10">
        <v>14.432054999999998</v>
      </c>
      <c r="H349" s="10">
        <v>107.4088</v>
      </c>
      <c r="I349" s="10">
        <v>0.08571000000000001</v>
      </c>
      <c r="J349" s="10">
        <v>4.799983999999999</v>
      </c>
      <c r="K349" s="10">
        <v>0.10888920000000002</v>
      </c>
      <c r="L349" s="10"/>
      <c r="M349" s="10">
        <v>42.16682</v>
      </c>
      <c r="N349" s="10">
        <v>56.83354</v>
      </c>
      <c r="O349" s="10">
        <v>23.33324</v>
      </c>
      <c r="P349" s="10">
        <v>0.635292</v>
      </c>
    </row>
    <row r="350" spans="1:16" ht="21.75" customHeight="1">
      <c r="A350" s="8">
        <v>124</v>
      </c>
      <c r="B350" s="40" t="s">
        <v>43</v>
      </c>
      <c r="C350" s="40"/>
      <c r="D350" s="8">
        <v>200</v>
      </c>
      <c r="E350" s="10">
        <v>1.428685</v>
      </c>
      <c r="F350" s="10">
        <v>9.480048</v>
      </c>
      <c r="G350" s="10">
        <v>12.061699299999999</v>
      </c>
      <c r="H350" s="10">
        <v>70.42206</v>
      </c>
      <c r="I350" s="19">
        <v>0.017142</v>
      </c>
      <c r="J350" s="10">
        <v>0.6771406000000001</v>
      </c>
      <c r="K350" s="10">
        <v>0</v>
      </c>
      <c r="L350" s="10"/>
      <c r="M350" s="10">
        <v>44.6509957</v>
      </c>
      <c r="N350" s="10">
        <v>124.66712</v>
      </c>
      <c r="O350" s="10">
        <v>13.866611200000001</v>
      </c>
      <c r="P350" s="10">
        <v>0.34588119999999994</v>
      </c>
    </row>
    <row r="351" spans="1:16" ht="11.25" customHeight="1">
      <c r="A351" s="8">
        <v>388</v>
      </c>
      <c r="B351" s="39" t="s">
        <v>112</v>
      </c>
      <c r="C351" s="40"/>
      <c r="D351" s="17" t="s">
        <v>95</v>
      </c>
      <c r="E351" s="10">
        <v>10.79641</v>
      </c>
      <c r="F351" s="10">
        <v>9.514396</v>
      </c>
      <c r="G351" s="10">
        <v>7.880776699999999</v>
      </c>
      <c r="H351" s="10">
        <v>103.02582799999999</v>
      </c>
      <c r="I351" s="10">
        <v>0</v>
      </c>
      <c r="J351" s="10">
        <v>0</v>
      </c>
      <c r="K351" s="10">
        <v>0.031111200000000002</v>
      </c>
      <c r="L351" s="10"/>
      <c r="M351" s="10">
        <v>166.0914373</v>
      </c>
      <c r="N351" s="10">
        <v>262.7359554</v>
      </c>
      <c r="O351" s="10">
        <v>27.416557</v>
      </c>
      <c r="P351" s="10">
        <v>1.3341131999999998</v>
      </c>
    </row>
    <row r="352" spans="1:16" ht="11.25" customHeight="1">
      <c r="A352" s="8">
        <v>511</v>
      </c>
      <c r="B352" s="40" t="s">
        <v>44</v>
      </c>
      <c r="C352" s="40"/>
      <c r="D352" s="8">
        <v>150</v>
      </c>
      <c r="E352" s="10">
        <v>3.8497500000000002</v>
      </c>
      <c r="F352" s="10">
        <v>3.048385</v>
      </c>
      <c r="G352" s="10">
        <v>26.1176462</v>
      </c>
      <c r="H352" s="10">
        <v>184.5006</v>
      </c>
      <c r="I352" s="10">
        <v>0.034284</v>
      </c>
      <c r="J352" s="10">
        <v>0</v>
      </c>
      <c r="K352" s="10">
        <v>0.013222260000000001</v>
      </c>
      <c r="L352" s="10">
        <v>0.3</v>
      </c>
      <c r="M352" s="10">
        <v>16.775061</v>
      </c>
      <c r="N352" s="10">
        <v>63.616898000000006</v>
      </c>
      <c r="O352" s="10">
        <v>6.416641</v>
      </c>
      <c r="P352" s="10">
        <v>0.917644</v>
      </c>
    </row>
    <row r="353" spans="1:16" ht="11.25" customHeight="1">
      <c r="A353" s="18" t="s">
        <v>68</v>
      </c>
      <c r="B353" s="40" t="s">
        <v>24</v>
      </c>
      <c r="C353" s="40"/>
      <c r="D353" s="8">
        <v>50</v>
      </c>
      <c r="E353" s="10">
        <v>3.7642000000000007</v>
      </c>
      <c r="F353" s="10">
        <v>2.74784</v>
      </c>
      <c r="G353" s="10">
        <v>19.067806</v>
      </c>
      <c r="H353" s="10">
        <v>163.88503999999998</v>
      </c>
      <c r="I353" s="10">
        <v>0.137136</v>
      </c>
      <c r="J353" s="10">
        <v>0</v>
      </c>
      <c r="K353" s="10">
        <v>0</v>
      </c>
      <c r="L353" s="10"/>
      <c r="M353" s="10">
        <v>66.00024</v>
      </c>
      <c r="N353" s="10">
        <v>4.216682</v>
      </c>
      <c r="O353" s="10">
        <v>7.2166378</v>
      </c>
      <c r="P353" s="10">
        <v>0.564704</v>
      </c>
    </row>
    <row r="354" spans="1:16" ht="11.25" customHeight="1">
      <c r="A354" s="18" t="s">
        <v>68</v>
      </c>
      <c r="B354" s="40" t="s">
        <v>25</v>
      </c>
      <c r="C354" s="40"/>
      <c r="D354" s="8">
        <v>50</v>
      </c>
      <c r="E354" s="10">
        <v>3.8497500000000002</v>
      </c>
      <c r="F354" s="10">
        <v>2.679144</v>
      </c>
      <c r="G354" s="10">
        <v>16.443796</v>
      </c>
      <c r="H354" s="10">
        <v>108.53486</v>
      </c>
      <c r="I354" s="10">
        <v>0.154278</v>
      </c>
      <c r="J354" s="10">
        <v>0</v>
      </c>
      <c r="K354" s="10">
        <v>0</v>
      </c>
      <c r="L354" s="10"/>
      <c r="M354" s="10">
        <v>37.9409713</v>
      </c>
      <c r="N354" s="10">
        <v>8.3141969</v>
      </c>
      <c r="O354" s="10">
        <v>1.1749953</v>
      </c>
      <c r="P354" s="10">
        <v>0.1976464</v>
      </c>
    </row>
    <row r="355" spans="1:16" ht="11.25" customHeight="1">
      <c r="A355" s="8">
        <v>638</v>
      </c>
      <c r="B355" s="40" t="s">
        <v>45</v>
      </c>
      <c r="C355" s="40"/>
      <c r="D355" s="8">
        <v>200</v>
      </c>
      <c r="E355" s="10">
        <v>0.59885</v>
      </c>
      <c r="F355" s="10">
        <v>0</v>
      </c>
      <c r="G355" s="10">
        <v>21.254481</v>
      </c>
      <c r="H355" s="10">
        <v>84.71436</v>
      </c>
      <c r="I355" s="10">
        <v>0</v>
      </c>
      <c r="J355" s="10">
        <v>15.514234000000002</v>
      </c>
      <c r="K355" s="10">
        <v>0.0933336</v>
      </c>
      <c r="L355" s="10"/>
      <c r="M355" s="10">
        <v>11.366708000000001</v>
      </c>
      <c r="N355" s="10">
        <v>57.108540999999995</v>
      </c>
      <c r="O355" s="10">
        <v>8.083300999999999</v>
      </c>
      <c r="P355" s="10">
        <v>0.21176399999999998</v>
      </c>
    </row>
    <row r="356" spans="1:16" ht="11.25" customHeight="1">
      <c r="A356" s="10"/>
      <c r="B356" s="13" t="s">
        <v>64</v>
      </c>
      <c r="C356" s="9"/>
      <c r="D356" s="8"/>
      <c r="E356" s="16">
        <f>SUM(E349:E355)</f>
        <v>26.939695</v>
      </c>
      <c r="F356" s="16">
        <f aca="true" t="shared" si="37" ref="F356:P356">SUM(F349:F355)</f>
        <v>27.641553000000002</v>
      </c>
      <c r="G356" s="16">
        <f t="shared" si="37"/>
        <v>117.2582602</v>
      </c>
      <c r="H356" s="16">
        <f t="shared" si="37"/>
        <v>822.491548</v>
      </c>
      <c r="I356" s="16">
        <f t="shared" si="37"/>
        <v>0.42855</v>
      </c>
      <c r="J356" s="16">
        <f t="shared" si="37"/>
        <v>20.9913586</v>
      </c>
      <c r="K356" s="16">
        <f t="shared" si="37"/>
        <v>0.24655626000000003</v>
      </c>
      <c r="L356" s="16">
        <f t="shared" si="37"/>
        <v>0.3</v>
      </c>
      <c r="M356" s="16">
        <f t="shared" si="37"/>
        <v>384.99223330000007</v>
      </c>
      <c r="N356" s="16">
        <f t="shared" si="37"/>
        <v>577.4929332999999</v>
      </c>
      <c r="O356" s="16">
        <f t="shared" si="37"/>
        <v>87.5079833</v>
      </c>
      <c r="P356" s="16">
        <f t="shared" si="37"/>
        <v>4.207044799999999</v>
      </c>
    </row>
    <row r="357" spans="1:16" ht="11.25">
      <c r="A357" s="38" t="s">
        <v>32</v>
      </c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</row>
    <row r="358" spans="1:16" ht="11.25" customHeight="1">
      <c r="A358" s="8">
        <v>806.01</v>
      </c>
      <c r="B358" s="39" t="s">
        <v>88</v>
      </c>
      <c r="C358" s="40"/>
      <c r="D358" s="8">
        <v>50</v>
      </c>
      <c r="E358" s="10">
        <v>3.8882475000000003</v>
      </c>
      <c r="F358" s="10">
        <v>9.261079500000001</v>
      </c>
      <c r="G358" s="10">
        <v>39.76687155</v>
      </c>
      <c r="H358" s="10">
        <v>248.569083</v>
      </c>
      <c r="I358" s="10">
        <v>0.077139</v>
      </c>
      <c r="J358" s="10">
        <v>0.2699991</v>
      </c>
      <c r="K358" s="10">
        <v>0</v>
      </c>
      <c r="L358" s="10">
        <v>0</v>
      </c>
      <c r="M358" s="10">
        <v>18.5625675</v>
      </c>
      <c r="N358" s="10">
        <v>123.79170015000001</v>
      </c>
      <c r="O358" s="10">
        <v>20.0249199</v>
      </c>
      <c r="P358" s="10">
        <v>0.8788205999999998</v>
      </c>
    </row>
    <row r="359" spans="1:16" ht="11.25" customHeight="1">
      <c r="A359" s="19" t="s">
        <v>68</v>
      </c>
      <c r="B359" s="39" t="s">
        <v>77</v>
      </c>
      <c r="C359" s="40"/>
      <c r="D359" s="8">
        <v>200</v>
      </c>
      <c r="E359" s="10">
        <v>7.613950000000001</v>
      </c>
      <c r="F359" s="10">
        <v>2.5761000000000003</v>
      </c>
      <c r="G359" s="10">
        <v>10.496039999999999</v>
      </c>
      <c r="H359" s="10">
        <v>104.07393</v>
      </c>
      <c r="I359" s="10">
        <v>0.102852</v>
      </c>
      <c r="J359" s="10">
        <v>10.04</v>
      </c>
      <c r="K359" s="10">
        <v>0.0933336</v>
      </c>
      <c r="L359" s="10">
        <v>0</v>
      </c>
      <c r="M359" s="10">
        <v>145.933864</v>
      </c>
      <c r="N359" s="10">
        <v>123.20044800000001</v>
      </c>
      <c r="O359" s="10">
        <v>17.49993</v>
      </c>
      <c r="P359" s="10">
        <v>0.9317616</v>
      </c>
    </row>
    <row r="360" spans="1:16" ht="11.25" customHeight="1">
      <c r="A360" s="11"/>
      <c r="B360" s="13" t="s">
        <v>64</v>
      </c>
      <c r="C360" s="9"/>
      <c r="D360" s="8"/>
      <c r="E360" s="16">
        <f>SUM(E358:E359)</f>
        <v>11.502197500000001</v>
      </c>
      <c r="F360" s="16">
        <f aca="true" t="shared" si="38" ref="F360:P360">SUM(F358:F359)</f>
        <v>11.837179500000001</v>
      </c>
      <c r="G360" s="16">
        <f t="shared" si="38"/>
        <v>50.26291155</v>
      </c>
      <c r="H360" s="16">
        <f t="shared" si="38"/>
        <v>352.643013</v>
      </c>
      <c r="I360" s="16">
        <f t="shared" si="38"/>
        <v>0.179991</v>
      </c>
      <c r="J360" s="16">
        <f t="shared" si="38"/>
        <v>10.309999099999999</v>
      </c>
      <c r="K360" s="16">
        <f t="shared" si="38"/>
        <v>0.0933336</v>
      </c>
      <c r="L360" s="16">
        <f t="shared" si="38"/>
        <v>0</v>
      </c>
      <c r="M360" s="16">
        <f t="shared" si="38"/>
        <v>164.4964315</v>
      </c>
      <c r="N360" s="16">
        <f>SUM(N358:N359)</f>
        <v>246.99214815000002</v>
      </c>
      <c r="O360" s="16">
        <f t="shared" si="38"/>
        <v>37.5248499</v>
      </c>
      <c r="P360" s="16">
        <f t="shared" si="38"/>
        <v>1.8105821999999998</v>
      </c>
    </row>
    <row r="361" spans="1:16" ht="11.25" customHeight="1">
      <c r="A361" s="11"/>
      <c r="B361" s="13" t="s">
        <v>65</v>
      </c>
      <c r="C361" s="9"/>
      <c r="D361" s="8"/>
      <c r="E361" s="16">
        <f aca="true" t="shared" si="39" ref="E361:P361">E347+E356+E360</f>
        <v>57.699197500000004</v>
      </c>
      <c r="F361" s="16">
        <f t="shared" si="39"/>
        <v>59.2374195</v>
      </c>
      <c r="G361" s="16">
        <f t="shared" si="39"/>
        <v>251.26207755000001</v>
      </c>
      <c r="H361" s="16">
        <f t="shared" si="39"/>
        <v>1762.626049</v>
      </c>
      <c r="I361" s="16">
        <f t="shared" si="39"/>
        <v>0.9085260000000001</v>
      </c>
      <c r="J361" s="16">
        <f t="shared" si="39"/>
        <v>46.3013077</v>
      </c>
      <c r="K361" s="16">
        <f t="shared" si="39"/>
        <v>0.51100146</v>
      </c>
      <c r="L361" s="16">
        <f t="shared" si="39"/>
        <v>0.3</v>
      </c>
      <c r="M361" s="16">
        <f t="shared" si="39"/>
        <v>824.4988315</v>
      </c>
      <c r="N361" s="16">
        <f t="shared" si="39"/>
        <v>1236.99574815</v>
      </c>
      <c r="O361" s="16">
        <f t="shared" si="39"/>
        <v>187.5242499</v>
      </c>
      <c r="P361" s="16">
        <f t="shared" si="39"/>
        <v>9.010558199999998</v>
      </c>
    </row>
    <row r="363" spans="2:8" ht="12" thickBot="1">
      <c r="B363" s="3"/>
      <c r="H363" s="3"/>
    </row>
    <row r="364" spans="2:16" ht="24.75" customHeight="1">
      <c r="B364" s="29" t="s">
        <v>92</v>
      </c>
      <c r="C364" s="30"/>
      <c r="D364" s="30"/>
      <c r="E364" s="22">
        <v>57.75</v>
      </c>
      <c r="F364" s="22">
        <v>59.25</v>
      </c>
      <c r="G364" s="22">
        <v>251.25</v>
      </c>
      <c r="H364" s="22">
        <v>1762.5</v>
      </c>
      <c r="I364" s="22">
        <v>0.9</v>
      </c>
      <c r="J364" s="22">
        <v>45</v>
      </c>
      <c r="K364" s="22">
        <v>0.52</v>
      </c>
      <c r="L364" s="22"/>
      <c r="M364" s="22">
        <v>825</v>
      </c>
      <c r="N364" s="22">
        <v>1237.5</v>
      </c>
      <c r="O364" s="22">
        <v>187.5</v>
      </c>
      <c r="P364" s="23">
        <v>9</v>
      </c>
    </row>
    <row r="365" spans="2:16" ht="21" customHeight="1" thickBot="1">
      <c r="B365" s="31" t="s">
        <v>66</v>
      </c>
      <c r="C365" s="32"/>
      <c r="D365" s="32"/>
      <c r="E365" s="27">
        <f aca="true" t="shared" si="40" ref="E365:P365">(E361+E325+E289+E253+E218+E182+E145+E108+E72+E36)/10</f>
        <v>57.743968666666674</v>
      </c>
      <c r="F365" s="27">
        <f t="shared" si="40"/>
        <v>59.24771790000001</v>
      </c>
      <c r="G365" s="27">
        <f t="shared" si="40"/>
        <v>251.240648135</v>
      </c>
      <c r="H365" s="27">
        <f t="shared" si="40"/>
        <v>1762.4848584</v>
      </c>
      <c r="I365" s="27">
        <f t="shared" si="40"/>
        <v>0.89549808</v>
      </c>
      <c r="J365" s="27">
        <f t="shared" si="40"/>
        <v>45.058315968</v>
      </c>
      <c r="K365" s="27">
        <f t="shared" si="40"/>
        <v>0.5188570379999999</v>
      </c>
      <c r="L365" s="27">
        <f t="shared" si="40"/>
        <v>1.25</v>
      </c>
      <c r="M365" s="27">
        <f t="shared" si="40"/>
        <v>825.0204167300001</v>
      </c>
      <c r="N365" s="27">
        <f t="shared" si="40"/>
        <v>1237.5173333799999</v>
      </c>
      <c r="O365" s="27">
        <f t="shared" si="40"/>
        <v>187.51174995000002</v>
      </c>
      <c r="P365" s="28">
        <f t="shared" si="40"/>
        <v>9.00032294</v>
      </c>
    </row>
    <row r="367" ht="11.25">
      <c r="B367" s="1" t="s">
        <v>69</v>
      </c>
    </row>
    <row r="368" ht="11.25">
      <c r="B368" s="1" t="s">
        <v>70</v>
      </c>
    </row>
  </sheetData>
  <sheetProtection/>
  <mergeCells count="283">
    <mergeCell ref="C262:E262"/>
    <mergeCell ref="C298:E298"/>
    <mergeCell ref="C334:E334"/>
    <mergeCell ref="C9:E9"/>
    <mergeCell ref="C45:E45"/>
    <mergeCell ref="C81:E81"/>
    <mergeCell ref="C117:E117"/>
    <mergeCell ref="C154:E154"/>
    <mergeCell ref="C191:E191"/>
    <mergeCell ref="B323:C323"/>
    <mergeCell ref="B354:C354"/>
    <mergeCell ref="B355:C355"/>
    <mergeCell ref="A357:P357"/>
    <mergeCell ref="B358:C358"/>
    <mergeCell ref="B359:C359"/>
    <mergeCell ref="B349:C349"/>
    <mergeCell ref="B350:C350"/>
    <mergeCell ref="B351:C351"/>
    <mergeCell ref="B352:C352"/>
    <mergeCell ref="B340:C340"/>
    <mergeCell ref="A341:P341"/>
    <mergeCell ref="B342:C342"/>
    <mergeCell ref="B343:C343"/>
    <mergeCell ref="B353:C353"/>
    <mergeCell ref="B344:C344"/>
    <mergeCell ref="B345:C345"/>
    <mergeCell ref="B346:C346"/>
    <mergeCell ref="A348:P348"/>
    <mergeCell ref="A326:P326"/>
    <mergeCell ref="A328:P328"/>
    <mergeCell ref="A338:A339"/>
    <mergeCell ref="B338:C339"/>
    <mergeCell ref="D338:D339"/>
    <mergeCell ref="E338:G338"/>
    <mergeCell ref="H338:H339"/>
    <mergeCell ref="I338:L338"/>
    <mergeCell ref="M338:P338"/>
    <mergeCell ref="B316:C316"/>
    <mergeCell ref="B317:C317"/>
    <mergeCell ref="B318:C318"/>
    <mergeCell ref="B319:C319"/>
    <mergeCell ref="A321:P321"/>
    <mergeCell ref="B322:C322"/>
    <mergeCell ref="B309:C309"/>
    <mergeCell ref="B310:C310"/>
    <mergeCell ref="A312:P312"/>
    <mergeCell ref="B313:C313"/>
    <mergeCell ref="B314:C314"/>
    <mergeCell ref="B315:C315"/>
    <mergeCell ref="B304:C304"/>
    <mergeCell ref="A305:P305"/>
    <mergeCell ref="B306:C306"/>
    <mergeCell ref="B307:C307"/>
    <mergeCell ref="B308:C308"/>
    <mergeCell ref="A302:A303"/>
    <mergeCell ref="B302:C303"/>
    <mergeCell ref="D302:D303"/>
    <mergeCell ref="E302:G302"/>
    <mergeCell ref="I302:L302"/>
    <mergeCell ref="H302:H303"/>
    <mergeCell ref="B283:C283"/>
    <mergeCell ref="A285:P285"/>
    <mergeCell ref="B286:C286"/>
    <mergeCell ref="B287:C287"/>
    <mergeCell ref="A290:P290"/>
    <mergeCell ref="A292:P292"/>
    <mergeCell ref="B272:C272"/>
    <mergeCell ref="B273:C273"/>
    <mergeCell ref="A276:P276"/>
    <mergeCell ref="B277:C277"/>
    <mergeCell ref="M302:P302"/>
    <mergeCell ref="B278:C278"/>
    <mergeCell ref="B279:C279"/>
    <mergeCell ref="B280:C280"/>
    <mergeCell ref="B281:C281"/>
    <mergeCell ref="B282:C282"/>
    <mergeCell ref="B268:C268"/>
    <mergeCell ref="A269:P269"/>
    <mergeCell ref="B270:C270"/>
    <mergeCell ref="B271:C271"/>
    <mergeCell ref="A266:A267"/>
    <mergeCell ref="B266:C267"/>
    <mergeCell ref="D266:D267"/>
    <mergeCell ref="E266:G266"/>
    <mergeCell ref="B246:C246"/>
    <mergeCell ref="H266:H267"/>
    <mergeCell ref="I266:L266"/>
    <mergeCell ref="B247:C247"/>
    <mergeCell ref="A249:P249"/>
    <mergeCell ref="B250:C250"/>
    <mergeCell ref="B251:C251"/>
    <mergeCell ref="A254:P254"/>
    <mergeCell ref="A256:P256"/>
    <mergeCell ref="M266:P266"/>
    <mergeCell ref="B239:C239"/>
    <mergeCell ref="A241:P241"/>
    <mergeCell ref="B242:C242"/>
    <mergeCell ref="B243:C243"/>
    <mergeCell ref="B244:C244"/>
    <mergeCell ref="B245:C245"/>
    <mergeCell ref="B233:C233"/>
    <mergeCell ref="A234:P234"/>
    <mergeCell ref="B235:C235"/>
    <mergeCell ref="B236:C236"/>
    <mergeCell ref="B237:C237"/>
    <mergeCell ref="B238:C238"/>
    <mergeCell ref="A219:P219"/>
    <mergeCell ref="A221:P221"/>
    <mergeCell ref="A231:A232"/>
    <mergeCell ref="B231:C232"/>
    <mergeCell ref="D231:D232"/>
    <mergeCell ref="E231:G231"/>
    <mergeCell ref="H231:H232"/>
    <mergeCell ref="I231:L231"/>
    <mergeCell ref="M231:P231"/>
    <mergeCell ref="C227:E227"/>
    <mergeCell ref="B210:C210"/>
    <mergeCell ref="B211:C211"/>
    <mergeCell ref="B212:C212"/>
    <mergeCell ref="A214:P214"/>
    <mergeCell ref="B215:C215"/>
    <mergeCell ref="B216:C216"/>
    <mergeCell ref="B203:C203"/>
    <mergeCell ref="A205:P205"/>
    <mergeCell ref="B206:C206"/>
    <mergeCell ref="B207:C207"/>
    <mergeCell ref="B208:C208"/>
    <mergeCell ref="B209:C209"/>
    <mergeCell ref="B201:C201"/>
    <mergeCell ref="A195:A196"/>
    <mergeCell ref="B195:C196"/>
    <mergeCell ref="D195:D196"/>
    <mergeCell ref="E195:G195"/>
    <mergeCell ref="B202:C202"/>
    <mergeCell ref="A185:P185"/>
    <mergeCell ref="M195:P195"/>
    <mergeCell ref="B197:C197"/>
    <mergeCell ref="A198:P198"/>
    <mergeCell ref="B199:C199"/>
    <mergeCell ref="B200:C200"/>
    <mergeCell ref="B173:C173"/>
    <mergeCell ref="B174:C174"/>
    <mergeCell ref="B175:C175"/>
    <mergeCell ref="H195:H196"/>
    <mergeCell ref="I195:L195"/>
    <mergeCell ref="B176:C176"/>
    <mergeCell ref="A178:P178"/>
    <mergeCell ref="B179:C179"/>
    <mergeCell ref="B180:C180"/>
    <mergeCell ref="A183:P183"/>
    <mergeCell ref="B166:C166"/>
    <mergeCell ref="B167:C167"/>
    <mergeCell ref="A169:P169"/>
    <mergeCell ref="B170:C170"/>
    <mergeCell ref="B171:C171"/>
    <mergeCell ref="B172:C172"/>
    <mergeCell ref="B164:C164"/>
    <mergeCell ref="A158:A159"/>
    <mergeCell ref="B158:C159"/>
    <mergeCell ref="D158:D159"/>
    <mergeCell ref="E158:G158"/>
    <mergeCell ref="B165:C165"/>
    <mergeCell ref="A148:P148"/>
    <mergeCell ref="M158:P158"/>
    <mergeCell ref="B160:C160"/>
    <mergeCell ref="A161:P161"/>
    <mergeCell ref="B162:C162"/>
    <mergeCell ref="B163:C163"/>
    <mergeCell ref="B136:C136"/>
    <mergeCell ref="B137:C137"/>
    <mergeCell ref="B138:C138"/>
    <mergeCell ref="H158:H159"/>
    <mergeCell ref="I158:L158"/>
    <mergeCell ref="B139:C139"/>
    <mergeCell ref="A141:P141"/>
    <mergeCell ref="B142:C142"/>
    <mergeCell ref="B143:C143"/>
    <mergeCell ref="A146:P146"/>
    <mergeCell ref="B129:C129"/>
    <mergeCell ref="B130:C130"/>
    <mergeCell ref="A132:P132"/>
    <mergeCell ref="B133:C133"/>
    <mergeCell ref="B134:C134"/>
    <mergeCell ref="B135:C135"/>
    <mergeCell ref="B123:C123"/>
    <mergeCell ref="A124:P124"/>
    <mergeCell ref="B125:C125"/>
    <mergeCell ref="B126:C126"/>
    <mergeCell ref="B127:C127"/>
    <mergeCell ref="B128:C128"/>
    <mergeCell ref="A109:P109"/>
    <mergeCell ref="A111:P111"/>
    <mergeCell ref="A121:A122"/>
    <mergeCell ref="B121:C122"/>
    <mergeCell ref="D121:D122"/>
    <mergeCell ref="E121:G121"/>
    <mergeCell ref="H121:H122"/>
    <mergeCell ref="I121:L121"/>
    <mergeCell ref="M121:P121"/>
    <mergeCell ref="B100:C100"/>
    <mergeCell ref="B101:C101"/>
    <mergeCell ref="B102:C102"/>
    <mergeCell ref="A104:P104"/>
    <mergeCell ref="B105:C105"/>
    <mergeCell ref="B106:C106"/>
    <mergeCell ref="B93:C93"/>
    <mergeCell ref="A95:P95"/>
    <mergeCell ref="B96:C96"/>
    <mergeCell ref="B97:C97"/>
    <mergeCell ref="B98:C98"/>
    <mergeCell ref="B99:C99"/>
    <mergeCell ref="B87:C87"/>
    <mergeCell ref="A88:P88"/>
    <mergeCell ref="B89:C89"/>
    <mergeCell ref="B90:C90"/>
    <mergeCell ref="B91:C91"/>
    <mergeCell ref="B92:C92"/>
    <mergeCell ref="B70:C70"/>
    <mergeCell ref="A73:P73"/>
    <mergeCell ref="A75:P75"/>
    <mergeCell ref="A85:A86"/>
    <mergeCell ref="B85:C86"/>
    <mergeCell ref="D85:D86"/>
    <mergeCell ref="E85:G85"/>
    <mergeCell ref="H85:H86"/>
    <mergeCell ref="I85:L85"/>
    <mergeCell ref="M85:P85"/>
    <mergeCell ref="B63:C63"/>
    <mergeCell ref="B64:C64"/>
    <mergeCell ref="B65:C65"/>
    <mergeCell ref="B66:C66"/>
    <mergeCell ref="A68:P68"/>
    <mergeCell ref="B69:C69"/>
    <mergeCell ref="B56:C56"/>
    <mergeCell ref="B57:C57"/>
    <mergeCell ref="B58:C58"/>
    <mergeCell ref="A60:P60"/>
    <mergeCell ref="B61:C61"/>
    <mergeCell ref="B62:C62"/>
    <mergeCell ref="B51:C51"/>
    <mergeCell ref="A52:P52"/>
    <mergeCell ref="B53:C53"/>
    <mergeCell ref="B54:C54"/>
    <mergeCell ref="B55:C55"/>
    <mergeCell ref="A49:A50"/>
    <mergeCell ref="B49:C50"/>
    <mergeCell ref="D49:D50"/>
    <mergeCell ref="E49:G49"/>
    <mergeCell ref="H49:H50"/>
    <mergeCell ref="I49:L49"/>
    <mergeCell ref="B30:C30"/>
    <mergeCell ref="A32:P32"/>
    <mergeCell ref="B33:C33"/>
    <mergeCell ref="B34:C34"/>
    <mergeCell ref="A37:P37"/>
    <mergeCell ref="A39:P39"/>
    <mergeCell ref="M49:P49"/>
    <mergeCell ref="B20:C20"/>
    <mergeCell ref="B21:C21"/>
    <mergeCell ref="A23:P23"/>
    <mergeCell ref="B24:C24"/>
    <mergeCell ref="B25:C25"/>
    <mergeCell ref="B274:C274"/>
    <mergeCell ref="B26:C26"/>
    <mergeCell ref="B27:C27"/>
    <mergeCell ref="B28:C28"/>
    <mergeCell ref="B29:C29"/>
    <mergeCell ref="M13:P13"/>
    <mergeCell ref="B15:C15"/>
    <mergeCell ref="A16:P16"/>
    <mergeCell ref="B17:C17"/>
    <mergeCell ref="B18:C18"/>
    <mergeCell ref="B19:C19"/>
    <mergeCell ref="B364:D364"/>
    <mergeCell ref="B365:D365"/>
    <mergeCell ref="A1:P1"/>
    <mergeCell ref="A3:P3"/>
    <mergeCell ref="A13:A14"/>
    <mergeCell ref="B13:C14"/>
    <mergeCell ref="D13:D14"/>
    <mergeCell ref="E13:G13"/>
    <mergeCell ref="H13:H14"/>
    <mergeCell ref="I13:L13"/>
  </mergeCells>
  <printOptions horizontalCentered="1"/>
  <pageMargins left="0.15748031496062992" right="0" top="0.3937007874015748" bottom="0.3937007874015748" header="0.5118110236220472" footer="0.5118110236220472"/>
  <pageSetup horizontalDpi="600" verticalDpi="600" orientation="landscape" paperSize="9" r:id="rId1"/>
  <rowBreaks count="9" manualBreakCount="9">
    <brk id="36" max="0" man="1"/>
    <brk id="72" max="0" man="1"/>
    <brk id="108" max="0" man="1"/>
    <brk id="145" max="0" man="1"/>
    <brk id="182" max="0" man="1"/>
    <brk id="218" max="0" man="1"/>
    <brk id="253" max="0" man="1"/>
    <brk id="289" max="0" man="1"/>
    <brk id="32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buh1</cp:lastModifiedBy>
  <cp:lastPrinted>2019-01-18T01:54:09Z</cp:lastPrinted>
  <dcterms:created xsi:type="dcterms:W3CDTF">2017-07-05T15:13:34Z</dcterms:created>
  <dcterms:modified xsi:type="dcterms:W3CDTF">2019-01-18T01:54:55Z</dcterms:modified>
  <cp:category/>
  <cp:version/>
  <cp:contentType/>
  <cp:contentStatus/>
  <cp:revision>1</cp:revision>
</cp:coreProperties>
</file>